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Лист1!$A$1:$G$30</definedName>
  </definedNames>
  <calcPr calcId="152511"/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D11" i="1" l="1"/>
  <c r="D24" i="1" l="1"/>
  <c r="C24" i="1"/>
  <c r="E28" i="1"/>
  <c r="C11" i="1" l="1"/>
  <c r="D10" i="1" l="1"/>
  <c r="C10" i="1"/>
  <c r="E27" i="1" l="1"/>
  <c r="E26" i="1"/>
  <c r="E25" i="1"/>
  <c r="E12" i="1"/>
  <c r="E11" i="1"/>
  <c r="E10" i="1" l="1"/>
</calcChain>
</file>

<file path=xl/sharedStrings.xml><?xml version="1.0" encoding="utf-8"?>
<sst xmlns="http://schemas.openxmlformats.org/spreadsheetml/2006/main" count="56" uniqueCount="54">
  <si>
    <t>тыс.руб</t>
  </si>
  <si>
    <t>Наименование показателя</t>
  </si>
  <si>
    <t>Код дохода по бюджетной классификации</t>
  </si>
  <si>
    <t>% исполнения</t>
  </si>
  <si>
    <t>1</t>
  </si>
  <si>
    <t>3</t>
  </si>
  <si>
    <t>4</t>
  </si>
  <si>
    <t>5</t>
  </si>
  <si>
    <t>6</t>
  </si>
  <si>
    <t>Доходы бюджета - всего в том числе:</t>
  </si>
  <si>
    <t>X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</si>
  <si>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</si>
  <si>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</si>
  <si>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>Безвозмездные поступления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</si>
  <si>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</si>
  <si>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</si>
  <si>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сельского поселения Северского района</t>
  </si>
  <si>
    <t>Начальник финансового отдела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</si>
  <si>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сельских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</si>
  <si>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</si>
  <si>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 1 00 00000 00 0000 000</t>
  </si>
  <si>
    <t>Налоговые и неналоговые доходы</t>
  </si>
  <si>
    <t xml:space="preserve">Налог на доходы физических лиц </t>
  </si>
  <si>
    <t xml:space="preserve"> 1 01 02010 01 0000 110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</si>
  <si>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</si>
  <si>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1 03 02230 01 0000 110            1 03 02240 01 0000 110              1 03 02250 01 0000 110</t>
  </si>
  <si>
    <t xml:space="preserve">Единый сельскохозяйственный налог </t>
  </si>
  <si>
    <t>1 05 03010 01 0000 110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</si>
  <si>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</si>
  <si>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 xml:space="preserve"> 1 06 01030 10 1000 110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</si>
  <si>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</si>
  <si>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</si>
  <si>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 1 06 06033 10 1000 110</t>
  </si>
  <si>
    <t xml:space="preserve"> 1 06 06043 10 1000 110</t>
  </si>
  <si>
    <t xml:space="preserve"> 2 00 00000 00 0000 000</t>
  </si>
  <si>
    <t xml:space="preserve"> 2 02 15001 10 0000 150</t>
  </si>
  <si>
    <t xml:space="preserve"> 1 11 05035 10 0000 120</t>
  </si>
  <si>
    <t xml:space="preserve"> 1 13 02995 10 0000 130</t>
  </si>
  <si>
    <t xml:space="preserve"> 2 02 30024 10 0000 150</t>
  </si>
  <si>
    <t xml:space="preserve"> 2 02 35118 10 0000 150</t>
  </si>
  <si>
    <t xml:space="preserve"> 1 16 10123 01 0000 140</t>
  </si>
  <si>
    <t>Прочие межбюджетные трансферты, передаваемые бюджетам сельских поселений</t>
  </si>
  <si>
    <t>202 49999 10 0000 150</t>
  </si>
  <si>
    <t>Объем поступлений доходов в местный бюджет по кодам видов (подвидов) доходов за  2020 год</t>
  </si>
  <si>
    <t>Исполнено за 2020г.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</si>
  <si>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</si>
  <si>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 xml:space="preserve"> 1 16 10100 10 0000 140</t>
  </si>
  <si>
    <t xml:space="preserve"> 1 17 01050 10 0000 180</t>
  </si>
  <si>
    <t>Невыясненные поступления,зачисляемые в бюджеты поселений</t>
  </si>
  <si>
    <t>Утвержденные бюджетные назначения решения Совета от  22.12.2020г. №92</t>
  </si>
  <si>
    <t xml:space="preserve">Приложение №1 </t>
  </si>
  <si>
    <t>И.В.Хомякова</t>
  </si>
  <si>
    <t>к  решения совета Новодмитриевского</t>
  </si>
  <si>
    <t xml:space="preserve">от 27.05.2021 г.   № 118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</si>
</sst>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left" vertical="top" wrapText="1"/>
    </xf>
    <xf numFmtId="164" fontId="1" fillId="0" borderId="6" xfId="0" applyNumberFormat="1" applyFont="1" applyBorder="1" applyAlignment="1">
      <alignment horizontal="right" wrapText="1"/>
    </xf>
    <xf numFmtId="0" fontId="5" fillId="0" borderId="6" xfId="0" applyFont="1" applyBorder="1" applyAlignment="1">
      <alignment horizontal="left" vertical="top" wrapText="1"/>
    </xf>
    <xf numFmtId="164" fontId="5" fillId="0" borderId="7" xfId="0" applyNumberFormat="1" applyFont="1" applyBorder="1" applyAlignment="1">
      <alignment horizontal="right" wrapText="1"/>
    </xf>
    <xf numFmtId="0" fontId="5" fillId="0" borderId="2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right" wrapText="1"/>
    </xf>
    <xf numFmtId="164" fontId="5" fillId="0" borderId="2" xfId="0" applyNumberFormat="1" applyFont="1" applyBorder="1" applyAlignment="1">
      <alignment horizontal="right" wrapText="1"/>
    </xf>
    <xf numFmtId="49" fontId="1" fillId="0" borderId="6" xfId="0" applyNumberFormat="1" applyFont="1" applyBorder="1" applyAlignment="1">
      <alignment wrapText="1"/>
    </xf>
    <xf numFmtId="49" fontId="5" fillId="0" borderId="6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0" fontId="6" fillId="0" borderId="0" xfId="0" applyFont="1"/>
    <xf numFmtId="0" fontId="0" fillId="0" borderId="0" xfId="0" applyAlignment="1"/>
    <xf numFmtId="0" fontId="5" fillId="0" borderId="2" xfId="0" applyFont="1" applyBorder="1" applyAlignment="1">
      <alignment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0" fontId="5" fillId="0" borderId="8" xfId="0" quotePrefix="1" applyNumberFormat="1" applyFont="1" applyBorder="1" applyAlignment="1">
      <alignment horizontal="left" wrapText="1"/>
    </xf>
    <xf numFmtId="0" fontId="5" fillId="0" borderId="7" xfId="0" applyFont="1" applyBorder="1" applyAlignment="1">
      <alignment horizontal="left" vertical="top" wrapText="1"/>
    </xf>
    <xf numFmtId="0" fontId="5" fillId="0" borderId="11" xfId="0" quotePrefix="1" applyNumberFormat="1" applyFont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164" fontId="1" fillId="0" borderId="12" xfId="0" applyNumberFormat="1" applyFont="1" applyBorder="1" applyAlignment="1">
      <alignment horizontal="right" wrapText="1"/>
    </xf>
    <xf numFmtId="164" fontId="1" fillId="0" borderId="13" xfId="0" applyNumberFormat="1" applyFont="1" applyBorder="1" applyAlignment="1">
      <alignment horizontal="right" wrapText="1"/>
    </xf>
    <xf numFmtId="164" fontId="5" fillId="0" borderId="14" xfId="0" applyNumberFormat="1" applyFont="1" applyBorder="1" applyAlignment="1">
      <alignment horizontal="right" wrapText="1"/>
    </xf>
    <xf numFmtId="164" fontId="5" fillId="0" borderId="15" xfId="0" applyNumberFormat="1" applyFont="1" applyBorder="1" applyAlignment="1">
      <alignment horizontal="right" vertical="center" wrapText="1"/>
    </xf>
    <xf numFmtId="164" fontId="5" fillId="0" borderId="15" xfId="0" applyNumberFormat="1" applyFont="1" applyBorder="1" applyAlignment="1">
      <alignment horizontal="right" wrapText="1"/>
    </xf>
    <xf numFmtId="164" fontId="1" fillId="0" borderId="15" xfId="0" applyNumberFormat="1" applyFont="1" applyBorder="1" applyAlignment="1">
      <alignment horizontal="right" wrapText="1"/>
    </xf>
    <xf numFmtId="164" fontId="1" fillId="0" borderId="11" xfId="0" applyNumberFormat="1" applyFont="1" applyBorder="1" applyAlignment="1">
      <alignment horizontal="right" wrapText="1"/>
    </xf>
    <xf numFmtId="164" fontId="5" fillId="0" borderId="11" xfId="0" applyNumberFormat="1" applyFont="1" applyBorder="1" applyAlignment="1">
      <alignment horizontal="right" wrapText="1"/>
    </xf>
    <xf numFmtId="164" fontId="5" fillId="0" borderId="1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C4" sqref="C4"/>
    </sheetView>
  </sheetViews>
  <sheetFormatPr defaultRowHeight="15" x14ac:dyDescent="0.25"/>
  <cols>
    <col min="1" max="1" width="68.28515625" customWidth="1"/>
    <col min="2" max="2" width="26.42578125" customWidth="1"/>
    <col min="3" max="3" width="15.28515625" customWidth="1"/>
    <col min="4" max="4" width="13.42578125" customWidth="1"/>
    <col min="5" max="5" width="11.42578125" customWidth="1"/>
  </cols>
  <sheetData>
    <row r="1" spans="1:5" x14ac:dyDescent="0.25">
      <c r="C1" t="s">
        <v>50</v>
      </c>
    </row>
    <row r="2" spans="1:5" x14ac:dyDescent="0.25">
      <c r="B2" s="39" t="s">
        <v>52</v>
      </c>
      <c r="C2" s="39"/>
      <c r="D2" s="39"/>
      <c r="E2" s="39"/>
    </row>
    <row r="3" spans="1:5" x14ac:dyDescent="0.25">
      <c r="C3" t="s">
        <v>16</v>
      </c>
    </row>
    <row r="4" spans="1:5" x14ac:dyDescent="0.25">
      <c r="C4" t="s">
        <v>53</v>
      </c>
      <c r="E4" s="20"/>
    </row>
    <row r="6" spans="1:5" ht="31.5" customHeight="1" x14ac:dyDescent="0.25">
      <c r="A6" s="37" t="s">
        <v>43</v>
      </c>
      <c r="B6" s="38"/>
      <c r="C6" s="38"/>
      <c r="D6" s="38"/>
      <c r="E6" s="38"/>
    </row>
    <row r="7" spans="1:5" x14ac:dyDescent="0.25">
      <c r="A7" s="1"/>
      <c r="B7" s="1"/>
      <c r="C7" s="1"/>
      <c r="D7" s="2" t="s">
        <v>0</v>
      </c>
      <c r="E7" s="1"/>
    </row>
    <row r="8" spans="1:5" ht="76.5" x14ac:dyDescent="0.25">
      <c r="A8" s="3" t="s">
        <v>1</v>
      </c>
      <c r="B8" s="3" t="s">
        <v>2</v>
      </c>
      <c r="C8" s="3" t="s">
        <v>49</v>
      </c>
      <c r="D8" s="3" t="s">
        <v>44</v>
      </c>
      <c r="E8" s="3" t="s">
        <v>3</v>
      </c>
    </row>
    <row r="9" spans="1:5" ht="16.5" thickBot="1" x14ac:dyDescent="0.3">
      <c r="A9" s="4" t="s">
        <v>4</v>
      </c>
      <c r="B9" s="4" t="s">
        <v>5</v>
      </c>
      <c r="C9" s="4" t="s">
        <v>6</v>
      </c>
      <c r="D9" s="4" t="s">
        <v>7</v>
      </c>
      <c r="E9" s="4" t="s">
        <v>8</v>
      </c>
    </row>
    <row r="10" spans="1:5" ht="16.5" thickBot="1" x14ac:dyDescent="0.3">
      <c r="A10" s="5" t="s">
        <v>9</v>
      </c>
      <c r="B10" s="6" t="s">
        <v>10</v>
      </c>
      <c r="C10" s="7">
        <f>C11+C24</f>
        <v>25303</v>
      </c>
      <c r="D10" s="28">
        <f>D11+D24</f>
        <v>26153.4</v>
      </c>
      <c r="E10" s="34">
        <f t="shared" ref="E10:E18" si="0">D10/C10*100</f>
        <v>103.36086630043869</v>
      </c>
    </row>
    <row r="11" spans="1:5" ht="24" customHeight="1" x14ac:dyDescent="0.25">
      <c r="A11" s="8" t="s">
        <v>21</v>
      </c>
      <c r="B11" s="15" t="s">
        <v>20</v>
      </c>
      <c r="C11" s="9">
        <f>C12+C13+C14+C15+C16+C17+C18+C19+C21</f>
        <v>13106.4</v>
      </c>
      <c r="D11" s="29">
        <f>D12+D13+D14+D15+D16+D17+D18+D19+D21+D20+D22+D23</f>
        <v>13956.800000000005</v>
      </c>
      <c r="E11" s="34">
        <f t="shared" si="0"/>
        <v>106.48843313190505</v>
      </c>
    </row>
    <row r="12" spans="1:5" ht="27" customHeight="1" x14ac:dyDescent="0.25">
      <c r="A12" s="10" t="s">
        <v>22</v>
      </c>
      <c r="B12" s="16" t="s">
        <v>23</v>
      </c>
      <c r="C12" s="11">
        <v>2300</v>
      </c>
      <c r="D12" s="30">
        <v>2599.5</v>
      </c>
      <c r="E12" s="35">
        <f t="shared" si="0"/>
        <v>113.02173913043478</v>
      </c>
    </row>
    <row r="13" spans="1:5" ht="89.25" customHeight="1" x14ac:dyDescent="0.25">
      <c r="A13" s="12" t="s">
        <v>24</v>
      </c>
      <c r="B13" s="21" t="s">
        <v>25</v>
      </c>
      <c r="C13" s="22">
        <v>3761.9</v>
      </c>
      <c r="D13" s="31">
        <v>3141.8</v>
      </c>
      <c r="E13" s="36">
        <f t="shared" si="0"/>
        <v>83.516308248491455</v>
      </c>
    </row>
    <row r="14" spans="1:5" ht="24" customHeight="1" x14ac:dyDescent="0.25">
      <c r="A14" s="12" t="s">
        <v>26</v>
      </c>
      <c r="B14" s="17" t="s">
        <v>27</v>
      </c>
      <c r="C14" s="14">
        <v>74</v>
      </c>
      <c r="D14" s="32">
        <v>74.400000000000006</v>
      </c>
      <c r="E14" s="35">
        <f t="shared" si="0"/>
        <v>100.54054054054056</v>
      </c>
    </row>
    <row r="15" spans="1:5" ht="45.75" customHeight="1" x14ac:dyDescent="0.25">
      <c r="A15" s="10" t="s">
        <v>28</v>
      </c>
      <c r="B15" s="17" t="s">
        <v>29</v>
      </c>
      <c r="C15" s="14">
        <v>2000</v>
      </c>
      <c r="D15" s="32">
        <v>2377.5</v>
      </c>
      <c r="E15" s="35">
        <f t="shared" si="0"/>
        <v>118.875</v>
      </c>
    </row>
    <row r="16" spans="1:5" ht="40.5" customHeight="1" x14ac:dyDescent="0.25">
      <c r="A16" s="10" t="s">
        <v>30</v>
      </c>
      <c r="B16" s="17" t="s">
        <v>32</v>
      </c>
      <c r="C16" s="14">
        <v>860</v>
      </c>
      <c r="D16" s="32">
        <v>861.1</v>
      </c>
      <c r="E16" s="35">
        <f t="shared" si="0"/>
        <v>100.12790697674419</v>
      </c>
    </row>
    <row r="17" spans="1:5" ht="37.5" customHeight="1" x14ac:dyDescent="0.25">
      <c r="A17" s="10" t="s">
        <v>31</v>
      </c>
      <c r="B17" s="17" t="s">
        <v>33</v>
      </c>
      <c r="C17" s="14">
        <v>4000</v>
      </c>
      <c r="D17" s="32">
        <v>4658.6000000000004</v>
      </c>
      <c r="E17" s="35">
        <f t="shared" si="0"/>
        <v>116.46500000000002</v>
      </c>
    </row>
    <row r="18" spans="1:5" ht="75" customHeight="1" x14ac:dyDescent="0.25">
      <c r="A18" s="12" t="s">
        <v>11</v>
      </c>
      <c r="B18" s="17" t="s">
        <v>36</v>
      </c>
      <c r="C18" s="14">
        <v>110.5</v>
      </c>
      <c r="D18" s="32">
        <v>115.2</v>
      </c>
      <c r="E18" s="35">
        <f t="shared" si="0"/>
        <v>104.25339366515838</v>
      </c>
    </row>
    <row r="19" spans="1:5" ht="39" customHeight="1" x14ac:dyDescent="0.25">
      <c r="A19" s="12" t="s">
        <v>12</v>
      </c>
      <c r="B19" s="17" t="s">
        <v>37</v>
      </c>
      <c r="C19" s="14">
        <v>0</v>
      </c>
      <c r="D19" s="32">
        <v>158.1</v>
      </c>
      <c r="E19" s="35">
        <v>0</v>
      </c>
    </row>
    <row r="20" spans="1:5" ht="73.5" customHeight="1" x14ac:dyDescent="0.25">
      <c r="A20" s="23" t="s">
        <v>45</v>
      </c>
      <c r="B20" s="27" t="s">
        <v>46</v>
      </c>
      <c r="C20" s="14">
        <v>0</v>
      </c>
      <c r="D20" s="32">
        <v>3.7</v>
      </c>
      <c r="E20" s="35"/>
    </row>
    <row r="21" spans="1:5" ht="138.75" customHeight="1" x14ac:dyDescent="0.25">
      <c r="A21" s="24" t="s">
        <v>18</v>
      </c>
      <c r="B21" s="17" t="s">
        <v>40</v>
      </c>
      <c r="C21" s="14">
        <v>0</v>
      </c>
      <c r="D21" s="32">
        <v>8.1999999999999993</v>
      </c>
      <c r="E21" s="35">
        <v>0</v>
      </c>
    </row>
    <row r="22" spans="1:5" ht="31.5" customHeight="1" x14ac:dyDescent="0.25">
      <c r="A22" s="25" t="s">
        <v>48</v>
      </c>
      <c r="B22" s="26" t="s">
        <v>47</v>
      </c>
      <c r="C22" s="14">
        <v>0</v>
      </c>
      <c r="D22" s="32">
        <v>-42</v>
      </c>
      <c r="E22" s="35">
        <v>0</v>
      </c>
    </row>
    <row r="23" spans="1:5" ht="31.5" customHeight="1" x14ac:dyDescent="0.25">
      <c r="A23" s="25" t="s">
        <v>48</v>
      </c>
      <c r="B23" s="26" t="s">
        <v>47</v>
      </c>
      <c r="C23" s="14">
        <v>0</v>
      </c>
      <c r="D23" s="32">
        <v>0.7</v>
      </c>
      <c r="E23" s="35">
        <v>0</v>
      </c>
    </row>
    <row r="24" spans="1:5" ht="24" customHeight="1" x14ac:dyDescent="0.25">
      <c r="A24" s="8" t="s">
        <v>13</v>
      </c>
      <c r="B24" s="18" t="s">
        <v>34</v>
      </c>
      <c r="C24" s="13">
        <f>C25+C26+C27+C28</f>
        <v>12196.599999999999</v>
      </c>
      <c r="D24" s="33">
        <f t="shared" ref="D24" si="1">D25+D26+D27+D28</f>
        <v>12196.599999999999</v>
      </c>
      <c r="E24" s="34">
        <v>100</v>
      </c>
    </row>
    <row r="25" spans="1:5" ht="57.75" customHeight="1" x14ac:dyDescent="0.25">
      <c r="A25" s="10" t="s">
        <v>19</v>
      </c>
      <c r="B25" s="17" t="s">
        <v>35</v>
      </c>
      <c r="C25" s="14">
        <v>9461.1</v>
      </c>
      <c r="D25" s="32">
        <v>9461.1</v>
      </c>
      <c r="E25" s="35">
        <f>D25/C25*100</f>
        <v>100</v>
      </c>
    </row>
    <row r="26" spans="1:5" ht="39" customHeight="1" x14ac:dyDescent="0.25">
      <c r="A26" s="12" t="s">
        <v>14</v>
      </c>
      <c r="B26" s="17" t="s">
        <v>38</v>
      </c>
      <c r="C26" s="14">
        <v>3.8</v>
      </c>
      <c r="D26" s="32">
        <v>3.8</v>
      </c>
      <c r="E26" s="35">
        <f>D26/C26*100</f>
        <v>100</v>
      </c>
    </row>
    <row r="27" spans="1:5" ht="54.75" customHeight="1" x14ac:dyDescent="0.25">
      <c r="A27" s="12" t="s">
        <v>15</v>
      </c>
      <c r="B27" s="17" t="s">
        <v>39</v>
      </c>
      <c r="C27" s="14">
        <v>243</v>
      </c>
      <c r="D27" s="32">
        <v>243</v>
      </c>
      <c r="E27" s="35">
        <f>D27/C27*100</f>
        <v>100</v>
      </c>
    </row>
    <row r="28" spans="1:5" ht="36" customHeight="1" x14ac:dyDescent="0.25">
      <c r="A28" s="12" t="s">
        <v>41</v>
      </c>
      <c r="B28" s="17" t="s">
        <v>42</v>
      </c>
      <c r="C28" s="14">
        <v>2488.6999999999998</v>
      </c>
      <c r="D28" s="32">
        <v>2488.6999999999998</v>
      </c>
      <c r="E28" s="35">
        <f>D28/C28*100</f>
        <v>100</v>
      </c>
    </row>
    <row r="30" spans="1:5" ht="15.75" x14ac:dyDescent="0.25">
      <c r="A30" s="19" t="s">
        <v>17</v>
      </c>
      <c r="B30" s="19"/>
      <c r="C30" s="19" t="s">
        <v>51</v>
      </c>
      <c r="D30" s="19"/>
    </row>
    <row r="31" spans="1:5" ht="15.75" x14ac:dyDescent="0.25">
      <c r="A31" s="19"/>
      <c r="B31" s="19"/>
      <c r="C31" s="19"/>
      <c r="D31" s="19"/>
    </row>
    <row r="32" spans="1:5" ht="15.75" x14ac:dyDescent="0.25">
      <c r="A32" s="19"/>
      <c r="B32" s="19"/>
      <c r="C32" s="19"/>
      <c r="D32" s="19"/>
    </row>
  </sheetData>
  <mergeCells count="2">
    <mergeCell ref="A6:E6"/>
    <mergeCell ref="B2:E2"/>
  </mergeCells>
  <pageMargins left="0.9055118110236221" right="0.31496062992125984" top="0.74803149606299213" bottom="0.74803149606299213" header="0.31496062992125984" footer="0.31496062992125984"/>
  <pageSetup paperSize="9" scale="65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2021-05-28T12:26:33Z</dcterms:modified>
</cp:coreProperties>
</file>