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23 от 27.05.2021г\Решения Совета\Решения фин. отдел\"/>
    </mc:Choice>
  </mc:AlternateContent>
  <bookViews>
    <workbookView xWindow="-135" yWindow="735" windowWidth="12855" windowHeight="9150" tabRatio="849"/>
  </bookViews>
  <sheets>
    <sheet name="Прил 1  " sheetId="48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2'!$A$6:$F$38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/>
</workbook>
</file>

<file path=xl/calcChain.xml><?xml version="1.0" encoding="utf-8"?>
<calcChain xmlns="http://schemas.openxmlformats.org/spreadsheetml/2006/main">
  <c r="C27" i="41" l="1"/>
  <c r="C16" i="53" l="1"/>
  <c r="C26" i="53"/>
  <c r="C24" i="53"/>
  <c r="C21" i="53"/>
  <c r="C19" i="53"/>
  <c r="C18" i="53" s="1"/>
  <c r="C17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6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6" i="41"/>
  <c r="E16" i="41" s="1"/>
  <c r="E17" i="41"/>
  <c r="E20" i="41"/>
  <c r="C34" i="41"/>
  <c r="E28" i="41"/>
  <c r="D30" i="41"/>
  <c r="E30" i="41" s="1"/>
  <c r="E31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7" i="41"/>
  <c r="E27" i="41" s="1"/>
  <c r="C24" i="42"/>
  <c r="G35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41"/>
  <c r="E34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<sst xmlns="http://schemas.openxmlformats.org/spreadsheetml/2006/main" count="2206" uniqueCount="561">
  <si>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</si>
  <si>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</si>
  <si>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</si>
  <si>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</si>
  <si>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</si>
  <si>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</si>
  <si>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</si>
  <si>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</si>
  <si>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</si>
  <si>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</si>
  <si>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</si>
  <si>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</si>
  <si>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</si>
  <si>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</si>
  <si>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</si>
  <si>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</si>
  <si>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</si>
  <si>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</si>
  <si>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</si>
  <si>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</si>
  <si>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</si>
  <si>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</si>
  <si>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</si>
  <si>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</si>
  <si>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</si>
  <si>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</si>
  <si>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</si>
  <si>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</si>
  <si>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</si>
  <si>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</si>
  <si>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</si>
  <si>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</si>
  <si>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</si>
  <si>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</si>
  <si>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</si>
  <si>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</si>
  <si>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</si>
  <si>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</si>
  <si>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</si>
  <si>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</si>
  <si>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</si>
  <si>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</si>
  <si>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</si>
  <si>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</si>
  <si>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</si>
  <si>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</si>
  <si>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</si>
  <si>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</si>
  <si>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</si>
  <si>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</si>
  <si>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</si>
  <si>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</si>
  <si>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</si>
  <si>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</si>
  <si>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</si>
  <si>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</si>
  <si>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</si>
  <si>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</si>
  <si>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</si>
  <si>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</si>
  <si>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</si>
  <si>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</si>
  <si>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</si>
  <si>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</si>
  <si>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</si>
  <si>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</si>
  <si>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</si>
  <si>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</si>
  <si>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</si>
  <si>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</si>
  <si>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</si>
  <si>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</si>
  <si>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</si>
  <si>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</si>
  <si>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</si>
  <si>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</si>
  <si>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</si>
  <si>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</si>
  <si>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</si>
  <si>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</si>
  <si>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</si>
  <si>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</si>
  <si>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</si>
  <si>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</si>
  <si>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</si>
  <si>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</si>
  <si>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</si>
  <si>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</si>
  <si>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</si>
  <si>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</si>
  <si>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</si>
  <si>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</si>
  <si>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</si>
  <si>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</si>
  <si>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</si>
  <si>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</si>
  <si>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</si>
  <si>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</si>
  <si>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</si>
  <si>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</si>
  <si>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</si>
  <si>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</si>
  <si>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</si>
  <si>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</si>
  <si>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</si>
  <si>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</si>
  <si>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</si>
  <si>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</si>
  <si>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</si>
  <si>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</si>
  <si>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</si>
  <si>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</si>
  <si>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</si>
  <si>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</si>
  <si>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</si>
  <si>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</si>
  <si>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</si>
  <si>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</si>
  <si>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</si>
  <si>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</si>
  <si>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</si>
  <si>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</si>
  <si>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</si>
  <si>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</si>
  <si>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</si>
  <si>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</si>
  <si>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</si>
  <si>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</si>
  <si>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</si>
  <si>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</si>
  <si>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</si>
  <si>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</si>
  <si>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</si>
  <si>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</si>
  <si>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</si>
  <si>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</si>
  <si>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</si>
  <si>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</si>
  <si>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</si>
  <si>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</si>
  <si>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</si>
  <si>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</si>
  <si>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</si>
  <si>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</si>
  <si>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</si>
  <si>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</si>
  <si>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</si>
  <si>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</si>
  <si>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</si>
  <si>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</si>
  <si>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</si>
  <si>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</si>
  <si>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</si>
  <si>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</si>
  <si>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</si>
  <si>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</si>
  <si>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</si>
  <si>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</si>
  <si>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</si>
  <si>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</si>
  <si>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</si>
  <si>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</si>
  <si>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</si>
  <si>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</si>
  <si>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</si>
  <si>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</si>
  <si>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</si>
  <si>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</si>
  <si>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</si>
  <si>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</si>
  <si>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</si>
  <si>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</si>
  <si>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</si>
  <si>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</si>
  <si>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</si>
  <si>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</si>
  <si>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</si>
  <si>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</si>
  <si>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</si>
  <si>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</si>
  <si>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</si>
  <si>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</si>
  <si>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</si>
  <si>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</si>
  <si>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</si>
  <si>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</si>
  <si>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</si>
  <si>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</si>
  <si>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</si>
  <si>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</si>
  <si>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</si>
  <si>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</si>
  <si>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</si>
  <si>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</si>
  <si>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</si>
  <si>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</si>
  <si>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</si>
  <si>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</si>
  <si>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</si>
  <si>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</si>
  <si>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</si>
  <si>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</si>
  <si>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</si>
  <si>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</si>
  <si>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</si>
  <si>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</si>
  <si>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</si>
  <si>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</si>
  <si>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</si>
  <si>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</si>
  <si>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</si>
  <si>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</si>
  <si>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</si>
  <si>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</si>
  <si>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</si>
  <si>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</si>
  <si>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</si>
  <si>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</si>
  <si>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</si>
  <si>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</si>
  <si>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</si>
  <si>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</si>
  <si>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</si>
  <si>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</si>
  <si>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</si>
  <si>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</si>
  <si>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</si>
  <si>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</si>
  <si>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</si>
  <si>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</si>
  <si>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</si>
  <si>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</si>
  <si>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</si>
  <si>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</si>
  <si>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</si>
  <si>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</si>
  <si>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</si>
  <si>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</si>
  <si>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</si>
  <si>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</si>
  <si>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</si>
  <si>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</si>
  <si>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</si>
  <si>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</si>
  <si>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</si>
  <si>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</si>
  <si>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</si>
  <si>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</si>
  <si>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</si>
  <si>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</si>
  <si>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</si>
  <si>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</si>
  <si>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</si>
  <si>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</si>
  <si>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</si>
  <si>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</si>
  <si>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</si>
  <si>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</si>
  <si>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</si>
  <si>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</si>
  <si>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</si>
  <si>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</si>
  <si>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</si>
  <si>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</si>
  <si>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</si>
  <si>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</si>
  <si>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</si>
  <si>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</si>
  <si>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</si>
  <si>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</si>
  <si>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</si>
  <si>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</si>
  <si>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</si>
  <si>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</si>
  <si>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</si>
  <si>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</si>
  <si>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</si>
  <si>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</si>
  <si>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</si>
  <si>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</si>
  <si>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</si>
  <si>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</si>
  <si>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</si>
  <si>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</si>
  <si>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</si>
  <si>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</si>
  <si>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</si>
  <si>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</si>
  <si>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</si>
  <si>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</si>
  <si>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</si>
  <si>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</si>
  <si>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</si>
  <si>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</si>
  <si>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</si>
  <si>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</si>
  <si>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</si>
  <si>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</si>
  <si>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</si>
  <si>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</si>
  <si>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</si>
  <si>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</si>
  <si>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</si>
  <si>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</si>
  <si>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</si>
  <si>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</si>
  <si>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</si>
  <si>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</si>
  <si>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</si>
  <si>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</si>
  <si>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</si>
  <si>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</si>
  <si>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</si>
  <si>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</si>
  <si>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</si>
  <si>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</si>
  <si>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</si>
  <si>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</si>
  <si>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</si>
  <si>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</si>
  <si>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</si>
  <si>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</si>
  <si>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</si>
  <si>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</si>
  <si>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</si>
  <si>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</si>
  <si>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</si>
  <si>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</si>
  <si>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</si>
  <si>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</si>
  <si>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</si>
  <si>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</si>
  <si>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</si>
  <si>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</si>
  <si>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</si>
  <si>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</si>
  <si>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</si>
  <si>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</si>
  <si>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</si>
  <si>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</si>
  <si>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</si>
  <si>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</si>
  <si>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</si>
  <si>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</si>
  <si>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</si>
  <si>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</si>
  <si>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</si>
  <si>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</si>
  <si>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</si>
  <si>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</si>
  <si>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</si>
  <si>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</si>
  <si>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</si>
  <si>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</si>
  <si>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</si>
  <si>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</si>
  <si>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</si>
  <si>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</si>
  <si>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</si>
  <si>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</si>
  <si>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</si>
  <si>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</si>
  <si>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</si>
  <si>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</si>
  <si>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</si>
  <si>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</si>
  <si>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</si>
  <si>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</si>
  <si>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</si>
  <si>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</si>
  <si>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</si>
  <si>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</si>
  <si>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</si>
  <si>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</si>
  <si>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</si>
  <si>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</si>
  <si>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</si>
  <si>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</si>
  <si>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</si>
  <si>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</si>
  <si>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</si>
  <si>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</si>
  <si>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</si>
  <si>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</si>
  <si>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</si>
  <si>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</si>
  <si>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</si>
  <si>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</si>
  <si>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</si>
  <si>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</si>
  <si>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</si>
  <si>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</si>
  <si>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</si>
  <si>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</si>
  <si>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</si>
  <si>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</si>
  <si>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</si>
  <si>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</si>
  <si>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</si>
  <si>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</si>
  <si>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</si>
  <si>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</si>
  <si>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</si>
  <si>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</si>
  <si>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</si>
  <si>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</si>
  <si>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</si>
  <si>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</si>
  <si>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</si>
  <si>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</si>
  <si>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</si>
  <si>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</si>
  <si>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</si>
  <si>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</si>
  <si>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</si>
  <si>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</si>
  <si>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</si>
  <si>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</si>
  <si>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</si>
  <si>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</si>
  <si>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</si>
  <si>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</si>
  <si>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</si>
  <si>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</si>
  <si>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</si>
  <si>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</si>
  <si>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</si>
  <si>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</si>
  <si>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</si>
  <si>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</si>
  <si>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</si>
  <si>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</si>
  <si>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</si>
  <si>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</si>
  <si>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</si>
  <si>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</si>
  <si>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</si>
  <si>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</si>
  <si>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</si>
  <si>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</si>
  <si>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</si>
  <si>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</si>
  <si>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</si>
  <si>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</si>
  <si>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</si>
  <si>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</si>
  <si>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</si>
  <si>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</si>
  <si>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</si>
  <si>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</si>
  <si>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</si>
  <si>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</si>
  <si>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</si>
  <si>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</si>
  <si>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</si>
  <si>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</si>
  <si>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</si>
  <si>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</si>
  <si>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</si>
  <si>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</si>
  <si>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</si>
  <si>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</si>
  <si>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</si>
  <si>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</si>
  <si>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</si>
  <si>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</si>
  <si>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</si>
  <si>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</si>
  <si>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</si>
  <si>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</si>
  <si>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</si>
  <si>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</si>
  <si>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</si>
  <si>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</si>
  <si>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</si>
  <si>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</si>
  <si>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</si>
  <si>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</si>
  <si>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</si>
  <si>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</si>
  <si>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</si>
  <si>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</si>
  <si>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</si>
  <si>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</si>
  <si>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</si>
  <si>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</si>
  <si>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</si>
  <si>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</si>
  <si>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</si>
  <si>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</si>
  <si>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</si>
  <si>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</si>
  <si>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</si>
  <si>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</si>
  <si>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</si>
  <si>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</si>
  <si>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</si>
  <si>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</si>
  <si>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</si>
  <si>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</si>
  <si>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</si>
  <si>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</si>
  <si>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</si>
  <si>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</si>
  <si>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</si>
  <si>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</si>
  <si>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</si>
  <si>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</si>
  <si>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</si>
  <si>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</si>
  <si>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</si>
  <si>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</si>
  <si>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</si>
  <si>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</si>
  <si>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</si>
  <si>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</si>
  <si>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</si>
  <si>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</si>
  <si>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</si>
  <si>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</si>
  <si>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</si>
  <si>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</si>
  <si>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</si>
  <si>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</si>
  <si>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</si>
  <si>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</si>
  <si>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</si>
  <si>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</si>
  <si>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</si>
  <si>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</si>
  <si>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</si>
  <si>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</si>
  <si>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</si>
  <si>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</si>
  <si>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</si>
  <si>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</si>
  <si>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</si>
  <si>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</si>
  <si>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</si>
  <si>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</si>
  <si>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</si>
  <si>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</si>
  <si>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</si>
  <si>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</si>
  <si>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</si>
  <si>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</si>
  <si>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</si>
  <si>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</si>
  <si>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</si>
  <si>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</si>
  <si>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</si>
  <si>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</si>
  <si>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</si>
  <si>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</si>
  <si>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</si>
  <si>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</si>
  <si>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</si>
  <si>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</si>
  <si>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</si>
  <si>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 27.05.2021г.№119</t>
  </si>
  <si>
    <t>от 27.05.2021г.№119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</si>
</sst>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67" fillId="7" borderId="1" xfId="0" applyFont="1" applyFill="1" applyBorder="1" applyAlignment="1">
      <alignment vertical="top" wrapText="1"/>
    </xf>
    <xf numFmtId="165" fontId="30" fillId="7" borderId="1" xfId="14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vertical="top"/>
    </xf>
    <xf numFmtId="165" fontId="41" fillId="7" borderId="1" xfId="14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abSelected="1" zoomScale="82" zoomScaleNormal="82" workbookViewId="0">
      <selection activeCell="B5" sqref="B5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498" t="s">
        <v>560</v>
      </c>
    </row>
    <row r="6" spans="1:2" ht="15.75" x14ac:dyDescent="0.25">
      <c r="B6" s="183" t="s">
        <v>204</v>
      </c>
    </row>
    <row r="7" spans="1:2" ht="15.75" x14ac:dyDescent="0.25">
      <c r="B7" s="183" t="s">
        <v>0</v>
      </c>
    </row>
    <row r="8" spans="1:2" ht="15.75" x14ac:dyDescent="0.25">
      <c r="A8" s="189"/>
      <c r="B8" s="183" t="s">
        <v>1</v>
      </c>
    </row>
    <row r="9" spans="1:2" ht="15.75" x14ac:dyDescent="0.25">
      <c r="B9" s="183" t="s">
        <v>2</v>
      </c>
    </row>
    <row r="10" spans="1:2" x14ac:dyDescent="0.25">
      <c r="B10" s="187" t="s">
        <v>539</v>
      </c>
    </row>
    <row r="11" spans="1:2" x14ac:dyDescent="0.25">
      <c r="B11" s="187"/>
    </row>
    <row r="12" spans="1:2" ht="63" customHeight="1" x14ac:dyDescent="0.3">
      <c r="A12" s="519" t="s">
        <v>238</v>
      </c>
      <c r="B12" s="519"/>
    </row>
    <row r="13" spans="1:2" ht="60" customHeight="1" x14ac:dyDescent="0.25">
      <c r="A13" s="520" t="s">
        <v>239</v>
      </c>
      <c r="B13" s="521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22" t="s">
        <v>240</v>
      </c>
      <c r="B15" s="523"/>
    </row>
    <row r="16" spans="1:2" ht="66" customHeight="1" x14ac:dyDescent="0.25">
      <c r="A16" s="278" t="s">
        <v>357</v>
      </c>
      <c r="B16" s="283" t="s">
        <v>449</v>
      </c>
    </row>
    <row r="17" spans="1:2" ht="57" customHeight="1" x14ac:dyDescent="0.25">
      <c r="A17" s="279" t="s">
        <v>216</v>
      </c>
      <c r="B17" s="499" t="s">
        <v>450</v>
      </c>
    </row>
    <row r="18" spans="1:2" ht="39" customHeight="1" x14ac:dyDescent="0.25">
      <c r="A18" s="279" t="s">
        <v>213</v>
      </c>
      <c r="B18" s="499" t="s">
        <v>212</v>
      </c>
    </row>
    <row r="19" spans="1:2" ht="39.75" customHeight="1" x14ac:dyDescent="0.25">
      <c r="A19" s="279" t="s">
        <v>241</v>
      </c>
      <c r="B19" s="499" t="s">
        <v>242</v>
      </c>
    </row>
    <row r="20" spans="1:2" ht="72.75" customHeight="1" x14ac:dyDescent="0.25">
      <c r="A20" s="279" t="s">
        <v>304</v>
      </c>
      <c r="B20" s="256" t="s">
        <v>451</v>
      </c>
    </row>
    <row r="21" spans="1:2" ht="72" customHeight="1" x14ac:dyDescent="0.25">
      <c r="A21" s="279" t="s">
        <v>306</v>
      </c>
      <c r="B21" s="256" t="s">
        <v>452</v>
      </c>
    </row>
    <row r="22" spans="1:2" ht="81" customHeight="1" x14ac:dyDescent="0.25">
      <c r="A22" s="279" t="s">
        <v>453</v>
      </c>
      <c r="B22" s="256" t="s">
        <v>454</v>
      </c>
    </row>
    <row r="23" spans="1:2" ht="56.25" customHeight="1" x14ac:dyDescent="0.25">
      <c r="A23" s="279" t="s">
        <v>455</v>
      </c>
      <c r="B23" s="256" t="s">
        <v>456</v>
      </c>
    </row>
    <row r="24" spans="1:2" ht="62.25" customHeight="1" x14ac:dyDescent="0.25">
      <c r="A24" s="279" t="s">
        <v>457</v>
      </c>
      <c r="B24" s="256" t="s">
        <v>458</v>
      </c>
    </row>
    <row r="25" spans="1:2" ht="91.5" customHeight="1" x14ac:dyDescent="0.25">
      <c r="A25" s="279" t="s">
        <v>459</v>
      </c>
      <c r="B25" s="256" t="s">
        <v>460</v>
      </c>
    </row>
    <row r="26" spans="1:2" ht="46.5" customHeight="1" x14ac:dyDescent="0.25">
      <c r="A26" s="279" t="s">
        <v>461</v>
      </c>
      <c r="B26" s="256" t="s">
        <v>462</v>
      </c>
    </row>
    <row r="27" spans="1:2" ht="75" x14ac:dyDescent="0.25">
      <c r="A27" s="279" t="s">
        <v>463</v>
      </c>
      <c r="B27" s="256" t="s">
        <v>464</v>
      </c>
    </row>
    <row r="28" spans="1:2" ht="57" customHeight="1" x14ac:dyDescent="0.25">
      <c r="A28" s="279" t="s">
        <v>465</v>
      </c>
      <c r="B28" s="256" t="s">
        <v>466</v>
      </c>
    </row>
    <row r="29" spans="1:2" ht="75" customHeight="1" x14ac:dyDescent="0.25">
      <c r="A29" s="279" t="s">
        <v>243</v>
      </c>
      <c r="B29" s="256" t="s">
        <v>244</v>
      </c>
    </row>
    <row r="30" spans="1:2" ht="56.25" customHeight="1" x14ac:dyDescent="0.25">
      <c r="A30" s="279" t="s">
        <v>245</v>
      </c>
      <c r="B30" s="256" t="s">
        <v>246</v>
      </c>
    </row>
    <row r="31" spans="1:2" ht="38.25" customHeight="1" x14ac:dyDescent="0.25">
      <c r="A31" s="279" t="s">
        <v>247</v>
      </c>
      <c r="B31" s="499" t="s">
        <v>248</v>
      </c>
    </row>
    <row r="32" spans="1:2" ht="120.75" customHeight="1" x14ac:dyDescent="0.25">
      <c r="A32" s="279" t="s">
        <v>467</v>
      </c>
      <c r="B32" s="499" t="s">
        <v>468</v>
      </c>
    </row>
    <row r="33" spans="1:2" ht="72" customHeight="1" x14ac:dyDescent="0.25">
      <c r="A33" s="514" t="s">
        <v>556</v>
      </c>
      <c r="B33" s="515" t="s">
        <v>557</v>
      </c>
    </row>
    <row r="34" spans="1:2" ht="75.75" customHeight="1" x14ac:dyDescent="0.25">
      <c r="A34" s="493" t="s">
        <v>469</v>
      </c>
      <c r="B34" s="494" t="s">
        <v>470</v>
      </c>
    </row>
    <row r="35" spans="1:2" ht="78.75" customHeight="1" x14ac:dyDescent="0.3">
      <c r="A35" s="271" t="s">
        <v>471</v>
      </c>
      <c r="B35" s="284" t="s">
        <v>472</v>
      </c>
    </row>
    <row r="36" spans="1:2" ht="67.5" customHeight="1" x14ac:dyDescent="0.3">
      <c r="A36" s="271" t="s">
        <v>473</v>
      </c>
      <c r="B36" s="284" t="s">
        <v>474</v>
      </c>
    </row>
    <row r="37" spans="1:2" s="189" customFormat="1" ht="84" customHeight="1" x14ac:dyDescent="0.3">
      <c r="A37" s="271" t="s">
        <v>475</v>
      </c>
      <c r="B37" s="284" t="s">
        <v>476</v>
      </c>
    </row>
    <row r="38" spans="1:2" ht="45.75" customHeight="1" x14ac:dyDescent="0.3">
      <c r="A38" s="271" t="s">
        <v>477</v>
      </c>
      <c r="B38" s="284" t="s">
        <v>478</v>
      </c>
    </row>
    <row r="39" spans="1:2" ht="56.25" x14ac:dyDescent="0.3">
      <c r="A39" s="271" t="s">
        <v>479</v>
      </c>
      <c r="B39" s="284" t="s">
        <v>480</v>
      </c>
    </row>
    <row r="40" spans="1:2" ht="75" x14ac:dyDescent="0.3">
      <c r="A40" s="271" t="s">
        <v>481</v>
      </c>
      <c r="B40" s="284" t="s">
        <v>482</v>
      </c>
    </row>
    <row r="41" spans="1:2" ht="36" customHeight="1" x14ac:dyDescent="0.3">
      <c r="A41" s="271" t="s">
        <v>483</v>
      </c>
      <c r="B41" s="284" t="s">
        <v>484</v>
      </c>
    </row>
    <row r="42" spans="1:2" ht="36.75" customHeight="1" x14ac:dyDescent="0.3">
      <c r="A42" s="271" t="s">
        <v>485</v>
      </c>
      <c r="B42" s="284" t="s">
        <v>486</v>
      </c>
    </row>
    <row r="43" spans="1:2" ht="15" customHeight="1" x14ac:dyDescent="0.25">
      <c r="A43" s="524" t="s">
        <v>487</v>
      </c>
      <c r="B43" s="525" t="s">
        <v>249</v>
      </c>
    </row>
    <row r="44" spans="1:2" ht="56.25" customHeight="1" x14ac:dyDescent="0.25">
      <c r="A44" s="524"/>
      <c r="B44" s="525"/>
    </row>
    <row r="45" spans="1:2" ht="71.25" customHeight="1" x14ac:dyDescent="0.25">
      <c r="A45" s="493" t="s">
        <v>488</v>
      </c>
      <c r="B45" s="494" t="s">
        <v>489</v>
      </c>
    </row>
    <row r="46" spans="1:2" ht="44.25" customHeight="1" x14ac:dyDescent="0.25">
      <c r="A46" s="279" t="s">
        <v>250</v>
      </c>
      <c r="B46" s="499" t="s">
        <v>251</v>
      </c>
    </row>
    <row r="47" spans="1:2" ht="44.25" customHeight="1" x14ac:dyDescent="0.25">
      <c r="A47" s="279" t="s">
        <v>252</v>
      </c>
      <c r="B47" s="499" t="s">
        <v>253</v>
      </c>
    </row>
    <row r="48" spans="1:2" ht="63.75" customHeight="1" x14ac:dyDescent="0.25">
      <c r="A48" s="495" t="s">
        <v>490</v>
      </c>
      <c r="B48" s="494" t="s">
        <v>491</v>
      </c>
    </row>
    <row r="49" spans="1:2" ht="36" customHeight="1" x14ac:dyDescent="0.25">
      <c r="A49" s="526" t="s">
        <v>252</v>
      </c>
      <c r="B49" s="525" t="s">
        <v>492</v>
      </c>
    </row>
    <row r="50" spans="1:2" ht="15" customHeight="1" x14ac:dyDescent="0.25">
      <c r="A50" s="526"/>
      <c r="B50" s="525"/>
    </row>
    <row r="51" spans="1:2" ht="49.5" customHeight="1" x14ac:dyDescent="0.25">
      <c r="A51" s="280" t="s">
        <v>543</v>
      </c>
      <c r="B51" s="494" t="s">
        <v>194</v>
      </c>
    </row>
    <row r="52" spans="1:2" ht="49.5" customHeight="1" x14ac:dyDescent="0.25">
      <c r="A52" s="280" t="s">
        <v>358</v>
      </c>
      <c r="B52" s="499" t="s">
        <v>254</v>
      </c>
    </row>
    <row r="53" spans="1:2" ht="49.5" customHeight="1" x14ac:dyDescent="0.25">
      <c r="A53" s="280" t="s">
        <v>541</v>
      </c>
      <c r="B53" s="500" t="s">
        <v>542</v>
      </c>
    </row>
    <row r="54" spans="1:2" ht="41.25" customHeight="1" x14ac:dyDescent="0.25">
      <c r="A54" s="280" t="s">
        <v>545</v>
      </c>
      <c r="B54" s="506" t="s">
        <v>546</v>
      </c>
    </row>
    <row r="55" spans="1:2" ht="78" customHeight="1" x14ac:dyDescent="0.25">
      <c r="A55" s="280" t="s">
        <v>359</v>
      </c>
      <c r="B55" s="499" t="s">
        <v>255</v>
      </c>
    </row>
    <row r="56" spans="1:2" ht="62.25" customHeight="1" x14ac:dyDescent="0.25">
      <c r="A56" s="280" t="s">
        <v>532</v>
      </c>
      <c r="B56" s="505" t="s">
        <v>533</v>
      </c>
    </row>
    <row r="57" spans="1:2" ht="41.25" customHeight="1" x14ac:dyDescent="0.25">
      <c r="A57" s="281" t="s">
        <v>493</v>
      </c>
      <c r="B57" s="494" t="s">
        <v>494</v>
      </c>
    </row>
    <row r="58" spans="1:2" ht="42.75" customHeight="1" x14ac:dyDescent="0.25">
      <c r="A58" s="241" t="s">
        <v>360</v>
      </c>
      <c r="B58" s="499" t="s">
        <v>192</v>
      </c>
    </row>
    <row r="59" spans="1:2" ht="50.25" customHeight="1" x14ac:dyDescent="0.25">
      <c r="A59" s="241" t="s">
        <v>361</v>
      </c>
      <c r="B59" s="499" t="s">
        <v>191</v>
      </c>
    </row>
    <row r="60" spans="1:2" ht="41.25" customHeight="1" x14ac:dyDescent="0.25">
      <c r="A60" s="241" t="s">
        <v>362</v>
      </c>
      <c r="B60" s="499" t="s">
        <v>190</v>
      </c>
    </row>
    <row r="61" spans="1:2" ht="46.5" customHeight="1" x14ac:dyDescent="0.25">
      <c r="A61" s="241" t="s">
        <v>363</v>
      </c>
      <c r="B61" s="499" t="s">
        <v>256</v>
      </c>
    </row>
    <row r="62" spans="1:2" ht="41.25" customHeight="1" x14ac:dyDescent="0.25">
      <c r="A62" s="190" t="s">
        <v>364</v>
      </c>
      <c r="B62" s="499" t="s">
        <v>257</v>
      </c>
    </row>
    <row r="63" spans="1:2" ht="34.5" customHeight="1" x14ac:dyDescent="0.25">
      <c r="A63" s="190" t="s">
        <v>365</v>
      </c>
      <c r="B63" s="499" t="s">
        <v>258</v>
      </c>
    </row>
    <row r="64" spans="1:2" ht="52.5" customHeight="1" x14ac:dyDescent="0.25">
      <c r="A64" s="188" t="s">
        <v>259</v>
      </c>
      <c r="B64" s="499" t="s">
        <v>260</v>
      </c>
    </row>
    <row r="65" spans="1:93" ht="70.5" customHeight="1" x14ac:dyDescent="0.25">
      <c r="A65" s="493" t="s">
        <v>495</v>
      </c>
      <c r="B65" s="494" t="s">
        <v>496</v>
      </c>
    </row>
    <row r="66" spans="1:93" ht="46.5" customHeight="1" x14ac:dyDescent="0.25">
      <c r="A66" s="493" t="s">
        <v>497</v>
      </c>
      <c r="B66" s="494" t="s">
        <v>498</v>
      </c>
    </row>
    <row r="67" spans="1:93" ht="42" customHeight="1" x14ac:dyDescent="0.25">
      <c r="A67" s="493" t="s">
        <v>499</v>
      </c>
      <c r="B67" s="494" t="s">
        <v>260</v>
      </c>
    </row>
    <row r="68" spans="1:93" ht="69.75" customHeight="1" x14ac:dyDescent="0.25">
      <c r="A68" s="188" t="s">
        <v>261</v>
      </c>
      <c r="B68" s="499" t="s">
        <v>307</v>
      </c>
    </row>
    <row r="69" spans="1:93" ht="48" customHeight="1" x14ac:dyDescent="0.25">
      <c r="A69" s="188" t="s">
        <v>366</v>
      </c>
      <c r="B69" s="499" t="s">
        <v>262</v>
      </c>
    </row>
    <row r="70" spans="1:93" ht="58.5" customHeight="1" x14ac:dyDescent="0.25">
      <c r="A70" s="188" t="s">
        <v>263</v>
      </c>
      <c r="B70" s="499" t="s">
        <v>264</v>
      </c>
    </row>
    <row r="71" spans="1:93" s="189" customFormat="1" ht="56.25" x14ac:dyDescent="0.3">
      <c r="A71" s="281" t="s">
        <v>500</v>
      </c>
      <c r="B71" s="284" t="s">
        <v>262</v>
      </c>
    </row>
    <row r="72" spans="1:93" ht="53.25" customHeight="1" x14ac:dyDescent="0.25">
      <c r="A72" s="279" t="s">
        <v>501</v>
      </c>
      <c r="B72" s="504" t="s">
        <v>502</v>
      </c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ht="59.25" customHeight="1" thickBot="1" x14ac:dyDescent="0.3">
      <c r="A73" s="282" t="s">
        <v>367</v>
      </c>
      <c r="B73" s="285" t="s">
        <v>265</v>
      </c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44.25" customHeight="1" thickBot="1" x14ac:dyDescent="0.3">
      <c r="A74" s="527" t="s">
        <v>266</v>
      </c>
      <c r="B74" s="528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18.75" customHeight="1" x14ac:dyDescent="0.25">
      <c r="A75" s="529" t="s">
        <v>503</v>
      </c>
      <c r="B75" s="530" t="s">
        <v>262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43.5" customHeight="1" x14ac:dyDescent="0.25">
      <c r="A76" s="524"/>
      <c r="B76" s="525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32.25" customHeight="1" thickBot="1" x14ac:dyDescent="0.3">
      <c r="A77" s="493" t="s">
        <v>504</v>
      </c>
      <c r="B77" s="494" t="s">
        <v>251</v>
      </c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ht="72" customHeight="1" thickBot="1" x14ac:dyDescent="0.3">
      <c r="A78" s="531" t="s">
        <v>505</v>
      </c>
      <c r="B78" s="532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ht="56.25" x14ac:dyDescent="0.25">
      <c r="A79" s="496" t="s">
        <v>506</v>
      </c>
      <c r="B79" s="497" t="s">
        <v>249</v>
      </c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ht="18.75" x14ac:dyDescent="0.25">
      <c r="A80" s="501"/>
      <c r="B80" s="502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1:93" ht="18.75" x14ac:dyDescent="0.3">
      <c r="A81" s="234" t="s">
        <v>558</v>
      </c>
      <c r="B81" s="234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1:93" ht="18.75" x14ac:dyDescent="0.3">
      <c r="A82" s="516"/>
      <c r="B82" s="516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83" spans="1:93" x14ac:dyDescent="0.25"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</row>
    <row r="84" spans="1:93" x14ac:dyDescent="0.25"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</row>
    <row r="92" spans="1:93" ht="18.75" x14ac:dyDescent="0.25">
      <c r="B92" s="517"/>
      <c r="C92" s="518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276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539</v>
      </c>
    </row>
    <row r="9" spans="1:2" ht="98.25" customHeight="1" x14ac:dyDescent="0.25">
      <c r="A9" s="545" t="s">
        <v>507</v>
      </c>
      <c r="B9" s="548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277</v>
      </c>
      <c r="B12" s="210" t="s">
        <v>278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279</v>
      </c>
      <c r="B14" s="253">
        <v>70</v>
      </c>
    </row>
    <row r="15" spans="1:2" ht="63" x14ac:dyDescent="0.25">
      <c r="A15" s="252" t="s">
        <v>383</v>
      </c>
      <c r="B15" s="211">
        <v>27.5</v>
      </c>
    </row>
    <row r="16" spans="1:2" ht="18.75" x14ac:dyDescent="0.25">
      <c r="A16" s="252" t="s">
        <v>384</v>
      </c>
      <c r="B16" s="211">
        <v>27.7</v>
      </c>
    </row>
    <row r="17" spans="1:3" ht="18.75" x14ac:dyDescent="0.3">
      <c r="A17" s="212" t="s">
        <v>280</v>
      </c>
      <c r="B17" s="253">
        <f>SUM(B14:B16)</f>
        <v>125.2</v>
      </c>
    </row>
    <row r="19" spans="1:3" x14ac:dyDescent="0.25">
      <c r="A19" s="577" t="s">
        <v>428</v>
      </c>
      <c r="B19" s="577"/>
      <c r="C19" s="577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281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45" t="s">
        <v>381</v>
      </c>
      <c r="B9" s="548"/>
      <c r="C9" s="548"/>
    </row>
    <row r="10" spans="1:3" ht="18.75" x14ac:dyDescent="0.3">
      <c r="A10" s="209"/>
    </row>
    <row r="11" spans="1:3" ht="18.75" x14ac:dyDescent="0.25">
      <c r="A11" s="195" t="s">
        <v>282</v>
      </c>
      <c r="B11" s="195" t="s">
        <v>283</v>
      </c>
      <c r="C11" s="195" t="s">
        <v>284</v>
      </c>
    </row>
    <row r="12" spans="1:3" ht="18.75" x14ac:dyDescent="0.25">
      <c r="A12" s="578" t="s">
        <v>285</v>
      </c>
      <c r="B12" s="579" t="s">
        <v>286</v>
      </c>
      <c r="C12" s="213" t="s">
        <v>287</v>
      </c>
    </row>
    <row r="13" spans="1:3" ht="18.75" x14ac:dyDescent="0.25">
      <c r="A13" s="578"/>
      <c r="B13" s="579"/>
      <c r="C13" s="213" t="s">
        <v>288</v>
      </c>
    </row>
    <row r="14" spans="1:3" ht="37.5" x14ac:dyDescent="0.25">
      <c r="A14" s="578"/>
      <c r="B14" s="579"/>
      <c r="C14" s="213" t="s">
        <v>289</v>
      </c>
    </row>
    <row r="15" spans="1:3" ht="18.75" x14ac:dyDescent="0.25">
      <c r="A15" s="578"/>
      <c r="B15" s="579"/>
      <c r="C15" s="213" t="s">
        <v>290</v>
      </c>
    </row>
    <row r="16" spans="1:3" ht="18.75" x14ac:dyDescent="0.25">
      <c r="A16" s="578"/>
      <c r="B16" s="579"/>
      <c r="C16" s="213" t="s">
        <v>291</v>
      </c>
    </row>
    <row r="17" spans="1:3" ht="18.75" x14ac:dyDescent="0.25">
      <c r="A17" s="578"/>
      <c r="B17" s="579"/>
      <c r="C17" s="213" t="s">
        <v>292</v>
      </c>
    </row>
    <row r="18" spans="1:3" ht="37.5" x14ac:dyDescent="0.25">
      <c r="A18" s="578"/>
      <c r="B18" s="579"/>
      <c r="C18" s="213" t="s">
        <v>293</v>
      </c>
    </row>
    <row r="19" spans="1:3" ht="37.5" x14ac:dyDescent="0.25">
      <c r="A19" s="578"/>
      <c r="B19" s="579"/>
      <c r="C19" s="213" t="s">
        <v>294</v>
      </c>
    </row>
    <row r="20" spans="1:3" ht="18.75" x14ac:dyDescent="0.25">
      <c r="A20" s="578" t="s">
        <v>295</v>
      </c>
      <c r="B20" s="579" t="s">
        <v>296</v>
      </c>
      <c r="C20" s="213" t="s">
        <v>287</v>
      </c>
    </row>
    <row r="21" spans="1:3" ht="18.75" x14ac:dyDescent="0.25">
      <c r="A21" s="578"/>
      <c r="B21" s="579"/>
      <c r="C21" s="213" t="s">
        <v>288</v>
      </c>
    </row>
    <row r="22" spans="1:3" ht="37.5" x14ac:dyDescent="0.25">
      <c r="A22" s="578"/>
      <c r="B22" s="579"/>
      <c r="C22" s="213" t="s">
        <v>289</v>
      </c>
    </row>
    <row r="23" spans="1:3" ht="18.75" x14ac:dyDescent="0.25">
      <c r="A23" s="578"/>
      <c r="B23" s="579"/>
      <c r="C23" s="213" t="s">
        <v>290</v>
      </c>
    </row>
    <row r="24" spans="1:3" ht="18.75" x14ac:dyDescent="0.25">
      <c r="A24" s="578"/>
      <c r="B24" s="579"/>
      <c r="C24" s="213" t="s">
        <v>291</v>
      </c>
    </row>
    <row r="25" spans="1:3" ht="18.75" x14ac:dyDescent="0.25">
      <c r="A25" s="578" t="s">
        <v>297</v>
      </c>
      <c r="B25" s="579" t="s">
        <v>298</v>
      </c>
      <c r="C25" s="213" t="s">
        <v>287</v>
      </c>
    </row>
    <row r="26" spans="1:3" ht="18.75" x14ac:dyDescent="0.25">
      <c r="A26" s="578"/>
      <c r="B26" s="579"/>
      <c r="C26" s="213" t="s">
        <v>288</v>
      </c>
    </row>
    <row r="27" spans="1:3" ht="37.5" x14ac:dyDescent="0.25">
      <c r="A27" s="578"/>
      <c r="B27" s="579"/>
      <c r="C27" s="213" t="s">
        <v>289</v>
      </c>
    </row>
    <row r="28" spans="1:3" ht="18.75" x14ac:dyDescent="0.25">
      <c r="A28" s="578"/>
      <c r="B28" s="579"/>
      <c r="C28" s="213" t="s">
        <v>290</v>
      </c>
    </row>
    <row r="29" spans="1:3" ht="18.75" x14ac:dyDescent="0.25">
      <c r="A29" s="578"/>
      <c r="B29" s="579"/>
      <c r="C29" s="213" t="s">
        <v>299</v>
      </c>
    </row>
    <row r="30" spans="1:3" ht="18.75" x14ac:dyDescent="0.25">
      <c r="A30" s="578"/>
      <c r="B30" s="579"/>
      <c r="C30" s="213" t="s">
        <v>300</v>
      </c>
    </row>
    <row r="31" spans="1:3" ht="75" x14ac:dyDescent="0.25">
      <c r="A31" s="214" t="s">
        <v>301</v>
      </c>
      <c r="B31" s="213" t="s">
        <v>302</v>
      </c>
      <c r="C31" s="213" t="s">
        <v>303</v>
      </c>
    </row>
    <row r="32" spans="1:3" ht="15.75" x14ac:dyDescent="0.25">
      <c r="A32" s="215"/>
    </row>
    <row r="33" spans="1:3" ht="18.75" x14ac:dyDescent="0.3">
      <c r="A33" s="574" t="s">
        <v>380</v>
      </c>
      <c r="B33" s="574"/>
      <c r="C33" s="57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332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33" t="s">
        <v>537</v>
      </c>
      <c r="D5" s="518"/>
    </row>
    <row r="6" spans="1:4" ht="15.75" x14ac:dyDescent="0.25">
      <c r="C6" s="225"/>
    </row>
    <row r="7" spans="1:4" ht="60" customHeight="1" x14ac:dyDescent="0.25">
      <c r="A7" s="582" t="s">
        <v>429</v>
      </c>
      <c r="B7" s="582"/>
      <c r="C7" s="582"/>
    </row>
    <row r="8" spans="1:4" ht="18.75" x14ac:dyDescent="0.3">
      <c r="A8" s="235"/>
      <c r="C8" s="236" t="s">
        <v>3</v>
      </c>
    </row>
    <row r="9" spans="1:4" ht="18.75" x14ac:dyDescent="0.25">
      <c r="A9" s="232" t="s">
        <v>313</v>
      </c>
      <c r="B9" s="232" t="s">
        <v>4</v>
      </c>
      <c r="C9" s="232" t="s">
        <v>148</v>
      </c>
    </row>
    <row r="10" spans="1:4" ht="56.25" x14ac:dyDescent="0.25">
      <c r="A10" s="583" t="s">
        <v>285</v>
      </c>
      <c r="B10" s="229" t="s">
        <v>333</v>
      </c>
      <c r="C10" s="237">
        <v>0</v>
      </c>
    </row>
    <row r="11" spans="1:4" ht="18.75" x14ac:dyDescent="0.25">
      <c r="A11" s="584"/>
      <c r="B11" s="229" t="s">
        <v>227</v>
      </c>
      <c r="C11" s="237"/>
    </row>
    <row r="12" spans="1:4" ht="18.75" x14ac:dyDescent="0.25">
      <c r="A12" s="584"/>
      <c r="B12" s="229" t="s">
        <v>334</v>
      </c>
      <c r="C12" s="237">
        <v>0</v>
      </c>
    </row>
    <row r="13" spans="1:4" ht="18.75" x14ac:dyDescent="0.25">
      <c r="A13" s="585"/>
      <c r="B13" s="229" t="s">
        <v>335</v>
      </c>
      <c r="C13" s="237">
        <v>0</v>
      </c>
    </row>
    <row r="14" spans="1:4" ht="112.5" x14ac:dyDescent="0.25">
      <c r="A14" s="583" t="s">
        <v>336</v>
      </c>
      <c r="B14" s="229" t="s">
        <v>337</v>
      </c>
      <c r="C14" s="237">
        <v>1000</v>
      </c>
    </row>
    <row r="15" spans="1:4" ht="18.75" x14ac:dyDescent="0.25">
      <c r="A15" s="584"/>
      <c r="B15" s="229" t="s">
        <v>338</v>
      </c>
      <c r="C15" s="237"/>
    </row>
    <row r="16" spans="1:4" ht="18.75" x14ac:dyDescent="0.25">
      <c r="A16" s="584"/>
      <c r="B16" s="229" t="s">
        <v>334</v>
      </c>
      <c r="C16" s="237">
        <v>0</v>
      </c>
    </row>
    <row r="17" spans="1:3" ht="18.75" x14ac:dyDescent="0.25">
      <c r="A17" s="585"/>
      <c r="B17" s="229" t="s">
        <v>335</v>
      </c>
      <c r="C17" s="237">
        <v>1000</v>
      </c>
    </row>
    <row r="18" spans="1:3" ht="75" x14ac:dyDescent="0.25">
      <c r="A18" s="583" t="s">
        <v>339</v>
      </c>
      <c r="B18" s="229" t="s">
        <v>340</v>
      </c>
      <c r="C18" s="237">
        <v>0</v>
      </c>
    </row>
    <row r="19" spans="1:3" ht="18.75" x14ac:dyDescent="0.25">
      <c r="A19" s="584"/>
      <c r="B19" s="229" t="s">
        <v>338</v>
      </c>
      <c r="C19" s="237"/>
    </row>
    <row r="20" spans="1:3" ht="18.75" x14ac:dyDescent="0.25">
      <c r="A20" s="584"/>
      <c r="B20" s="229" t="s">
        <v>334</v>
      </c>
      <c r="C20" s="237">
        <v>0</v>
      </c>
    </row>
    <row r="21" spans="1:3" ht="18.75" x14ac:dyDescent="0.25">
      <c r="A21" s="585"/>
      <c r="B21" s="229" t="s">
        <v>335</v>
      </c>
      <c r="C21" s="237">
        <v>0</v>
      </c>
    </row>
    <row r="23" spans="1:3" s="238" customFormat="1" ht="66.75" customHeight="1" x14ac:dyDescent="0.25">
      <c r="A23" s="580" t="s">
        <v>382</v>
      </c>
      <c r="B23" s="581"/>
      <c r="C23" s="58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508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33" t="s">
        <v>537</v>
      </c>
      <c r="H5" s="518"/>
    </row>
    <row r="6" spans="1:8" ht="15.75" x14ac:dyDescent="0.25">
      <c r="H6" s="225"/>
    </row>
    <row r="7" spans="1:8" ht="39.75" customHeight="1" x14ac:dyDescent="0.25">
      <c r="A7" s="582" t="s">
        <v>511</v>
      </c>
      <c r="B7" s="582"/>
      <c r="C7" s="582"/>
      <c r="D7" s="582"/>
      <c r="E7" s="582"/>
      <c r="F7" s="582"/>
      <c r="G7" s="582"/>
      <c r="H7" s="582"/>
    </row>
    <row r="9" spans="1:8" ht="18.75" x14ac:dyDescent="0.25">
      <c r="A9" s="587" t="s">
        <v>312</v>
      </c>
      <c r="B9" s="587"/>
      <c r="C9" s="587"/>
      <c r="D9" s="587"/>
      <c r="E9" s="587"/>
      <c r="F9" s="587"/>
      <c r="G9" s="587"/>
      <c r="H9" s="587"/>
    </row>
    <row r="10" spans="1:8" ht="18.75" x14ac:dyDescent="0.3">
      <c r="A10" s="226"/>
    </row>
    <row r="11" spans="1:8" ht="18.75" x14ac:dyDescent="0.25">
      <c r="A11" s="588" t="s">
        <v>313</v>
      </c>
      <c r="B11" s="588" t="s">
        <v>314</v>
      </c>
      <c r="C11" s="588" t="s">
        <v>315</v>
      </c>
      <c r="D11" s="588" t="s">
        <v>316</v>
      </c>
      <c r="E11" s="588" t="s">
        <v>317</v>
      </c>
      <c r="F11" s="588"/>
      <c r="G11" s="588"/>
      <c r="H11" s="588"/>
    </row>
    <row r="12" spans="1:8" ht="112.5" x14ac:dyDescent="0.25">
      <c r="A12" s="588"/>
      <c r="B12" s="588"/>
      <c r="C12" s="588"/>
      <c r="D12" s="588"/>
      <c r="E12" s="227" t="s">
        <v>318</v>
      </c>
      <c r="F12" s="227" t="s">
        <v>319</v>
      </c>
      <c r="G12" s="227" t="s">
        <v>320</v>
      </c>
      <c r="H12" s="227" t="s">
        <v>321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322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87" t="s">
        <v>323</v>
      </c>
      <c r="B17" s="587"/>
      <c r="C17" s="587"/>
      <c r="D17" s="587"/>
      <c r="E17" s="587"/>
      <c r="F17" s="587"/>
      <c r="G17" s="587"/>
      <c r="H17" s="587"/>
    </row>
    <row r="18" spans="1:8" ht="18.75" x14ac:dyDescent="0.3">
      <c r="A18" s="226"/>
    </row>
    <row r="19" spans="1:8" ht="37.5" x14ac:dyDescent="0.25">
      <c r="A19" s="588" t="s">
        <v>324</v>
      </c>
      <c r="B19" s="588"/>
      <c r="C19" s="588"/>
      <c r="D19" s="588"/>
      <c r="E19" s="588"/>
      <c r="F19" s="227" t="s">
        <v>325</v>
      </c>
    </row>
    <row r="20" spans="1:8" ht="18.75" x14ac:dyDescent="0.25">
      <c r="A20" s="589">
        <v>1</v>
      </c>
      <c r="B20" s="589"/>
      <c r="C20" s="589"/>
      <c r="D20" s="589"/>
      <c r="E20" s="589"/>
      <c r="F20" s="228">
        <v>2</v>
      </c>
    </row>
    <row r="21" spans="1:8" ht="18.75" x14ac:dyDescent="0.25">
      <c r="A21" s="589" t="s">
        <v>326</v>
      </c>
      <c r="B21" s="589"/>
      <c r="C21" s="589"/>
      <c r="D21" s="589"/>
      <c r="E21" s="589"/>
      <c r="F21" s="233">
        <v>0</v>
      </c>
    </row>
    <row r="23" spans="1:8" s="234" customFormat="1" ht="65.25" customHeight="1" x14ac:dyDescent="0.3">
      <c r="A23" s="590" t="s">
        <v>352</v>
      </c>
      <c r="B23" s="581"/>
      <c r="C23" s="581"/>
      <c r="D23" s="581"/>
      <c r="E23" s="581"/>
      <c r="F23" s="581"/>
      <c r="G23" s="581"/>
      <c r="H23" s="581"/>
    </row>
    <row r="24" spans="1:8" ht="18.75" x14ac:dyDescent="0.3">
      <c r="B24" s="586"/>
      <c r="C24" s="586"/>
      <c r="D24" s="586"/>
      <c r="E24" s="586"/>
      <c r="F24" s="58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1" t="s">
        <v>509</v>
      </c>
      <c r="B1" s="544"/>
    </row>
    <row r="2" spans="1:3" x14ac:dyDescent="0.25">
      <c r="A2" s="591" t="s">
        <v>444</v>
      </c>
      <c r="B2" s="544"/>
    </row>
    <row r="3" spans="1:3" x14ac:dyDescent="0.25">
      <c r="A3" s="591" t="s">
        <v>445</v>
      </c>
      <c r="B3" s="544"/>
    </row>
    <row r="4" spans="1:3" x14ac:dyDescent="0.25">
      <c r="A4" s="591" t="s">
        <v>540</v>
      </c>
      <c r="B4" s="592"/>
    </row>
    <row r="6" spans="1:3" ht="18.75" x14ac:dyDescent="0.3">
      <c r="A6" s="594" t="s">
        <v>430</v>
      </c>
      <c r="B6" s="594"/>
      <c r="C6" s="594"/>
    </row>
    <row r="7" spans="1:3" ht="18.75" x14ac:dyDescent="0.3">
      <c r="A7" s="226"/>
    </row>
    <row r="8" spans="1:3" ht="42.75" customHeight="1" x14ac:dyDescent="0.3">
      <c r="A8" s="270" t="s">
        <v>327</v>
      </c>
      <c r="B8" s="271" t="s">
        <v>431</v>
      </c>
    </row>
    <row r="9" spans="1:3" ht="31.5" x14ac:dyDescent="0.25">
      <c r="A9" s="272" t="s">
        <v>432</v>
      </c>
      <c r="B9" s="273">
        <v>100</v>
      </c>
    </row>
    <row r="10" spans="1:3" ht="15.75" x14ac:dyDescent="0.25">
      <c r="A10" s="272" t="s">
        <v>248</v>
      </c>
      <c r="B10" s="273">
        <v>100</v>
      </c>
    </row>
    <row r="11" spans="1:3" ht="15.75" x14ac:dyDescent="0.25">
      <c r="A11" s="272" t="s">
        <v>329</v>
      </c>
      <c r="B11" s="273">
        <v>100</v>
      </c>
    </row>
    <row r="12" spans="1:3" ht="15.75" x14ac:dyDescent="0.25">
      <c r="A12" s="272" t="s">
        <v>331</v>
      </c>
      <c r="B12" s="273">
        <v>100</v>
      </c>
    </row>
    <row r="13" spans="1:3" ht="63" x14ac:dyDescent="0.25">
      <c r="A13" s="272" t="s">
        <v>433</v>
      </c>
      <c r="B13" s="273">
        <v>100</v>
      </c>
    </row>
    <row r="14" spans="1:3" ht="48" customHeight="1" x14ac:dyDescent="0.25">
      <c r="A14" s="274" t="s">
        <v>434</v>
      </c>
      <c r="B14" s="273">
        <v>100</v>
      </c>
    </row>
    <row r="15" spans="1:3" ht="47.25" x14ac:dyDescent="0.25">
      <c r="A15" s="274" t="s">
        <v>328</v>
      </c>
      <c r="B15" s="273">
        <v>100</v>
      </c>
    </row>
    <row r="16" spans="1:3" ht="31.5" x14ac:dyDescent="0.25">
      <c r="A16" s="272" t="s">
        <v>435</v>
      </c>
      <c r="B16" s="273">
        <v>100</v>
      </c>
    </row>
    <row r="17" spans="1:2" ht="63" x14ac:dyDescent="0.25">
      <c r="A17" s="272" t="s">
        <v>436</v>
      </c>
      <c r="B17" s="273" t="s">
        <v>330</v>
      </c>
    </row>
    <row r="18" spans="1:2" ht="47.25" x14ac:dyDescent="0.25">
      <c r="A18" s="272" t="s">
        <v>437</v>
      </c>
      <c r="B18" s="273">
        <v>100</v>
      </c>
    </row>
    <row r="19" spans="1:2" ht="63" x14ac:dyDescent="0.25">
      <c r="A19" s="272" t="s">
        <v>438</v>
      </c>
      <c r="B19" s="273">
        <v>100</v>
      </c>
    </row>
    <row r="20" spans="1:2" ht="84" customHeight="1" x14ac:dyDescent="0.25">
      <c r="A20" s="274" t="s">
        <v>439</v>
      </c>
      <c r="B20" s="273">
        <v>100</v>
      </c>
    </row>
    <row r="21" spans="1:2" ht="63" x14ac:dyDescent="0.25">
      <c r="A21" s="272" t="s">
        <v>440</v>
      </c>
      <c r="B21" s="273">
        <v>100</v>
      </c>
    </row>
    <row r="22" spans="1:2" ht="47.25" x14ac:dyDescent="0.25">
      <c r="A22" s="272" t="s">
        <v>441</v>
      </c>
      <c r="B22" s="273">
        <v>100</v>
      </c>
    </row>
    <row r="23" spans="1:2" ht="63" x14ac:dyDescent="0.25">
      <c r="A23" s="272" t="s">
        <v>442</v>
      </c>
      <c r="B23" s="273">
        <v>100</v>
      </c>
    </row>
    <row r="24" spans="1:2" ht="31.5" customHeight="1" x14ac:dyDescent="0.25">
      <c r="A24" s="593" t="s">
        <v>443</v>
      </c>
      <c r="B24" s="59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281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538</v>
      </c>
    </row>
    <row r="10" spans="1:3" ht="83.25" customHeight="1" x14ac:dyDescent="0.25">
      <c r="A10" s="545" t="s">
        <v>510</v>
      </c>
      <c r="B10" s="545"/>
      <c r="C10" s="545"/>
    </row>
    <row r="11" spans="1:3" ht="18.75" x14ac:dyDescent="0.3">
      <c r="A11" s="287"/>
    </row>
    <row r="12" spans="1:3" ht="37.5" x14ac:dyDescent="0.25">
      <c r="A12" s="288" t="s">
        <v>282</v>
      </c>
      <c r="B12" s="288" t="s">
        <v>283</v>
      </c>
      <c r="C12" s="288" t="s">
        <v>284</v>
      </c>
    </row>
    <row r="13" spans="1:3" ht="17.25" customHeight="1" x14ac:dyDescent="0.25">
      <c r="A13" s="595" t="s">
        <v>285</v>
      </c>
      <c r="B13" s="596" t="s">
        <v>286</v>
      </c>
      <c r="C13" s="255" t="s">
        <v>287</v>
      </c>
    </row>
    <row r="14" spans="1:3" ht="17.25" customHeight="1" x14ac:dyDescent="0.25">
      <c r="A14" s="595"/>
      <c r="B14" s="596"/>
      <c r="C14" s="255" t="s">
        <v>288</v>
      </c>
    </row>
    <row r="15" spans="1:3" ht="56.25" x14ac:dyDescent="0.25">
      <c r="A15" s="595"/>
      <c r="B15" s="596"/>
      <c r="C15" s="255" t="s">
        <v>289</v>
      </c>
    </row>
    <row r="16" spans="1:3" ht="18.75" x14ac:dyDescent="0.25">
      <c r="A16" s="595"/>
      <c r="B16" s="596"/>
      <c r="C16" s="255" t="s">
        <v>290</v>
      </c>
    </row>
    <row r="17" spans="1:3" ht="18.75" x14ac:dyDescent="0.25">
      <c r="A17" s="595"/>
      <c r="B17" s="596"/>
      <c r="C17" s="255" t="s">
        <v>291</v>
      </c>
    </row>
    <row r="18" spans="1:3" ht="18.75" x14ac:dyDescent="0.25">
      <c r="A18" s="595"/>
      <c r="B18" s="596"/>
      <c r="C18" s="255" t="s">
        <v>292</v>
      </c>
    </row>
    <row r="19" spans="1:3" ht="37.5" x14ac:dyDescent="0.25">
      <c r="A19" s="595"/>
      <c r="B19" s="596"/>
      <c r="C19" s="255" t="s">
        <v>293</v>
      </c>
    </row>
    <row r="20" spans="1:3" ht="37.5" x14ac:dyDescent="0.25">
      <c r="A20" s="595"/>
      <c r="B20" s="596"/>
      <c r="C20" s="255" t="s">
        <v>294</v>
      </c>
    </row>
    <row r="21" spans="1:3" ht="18.75" x14ac:dyDescent="0.25">
      <c r="A21" s="595" t="s">
        <v>295</v>
      </c>
      <c r="B21" s="596" t="s">
        <v>296</v>
      </c>
      <c r="C21" s="255" t="s">
        <v>287</v>
      </c>
    </row>
    <row r="22" spans="1:3" ht="18.75" x14ac:dyDescent="0.25">
      <c r="A22" s="595"/>
      <c r="B22" s="596"/>
      <c r="C22" s="255" t="s">
        <v>288</v>
      </c>
    </row>
    <row r="23" spans="1:3" ht="56.25" x14ac:dyDescent="0.25">
      <c r="A23" s="595"/>
      <c r="B23" s="596"/>
      <c r="C23" s="255" t="s">
        <v>289</v>
      </c>
    </row>
    <row r="24" spans="1:3" ht="18.75" x14ac:dyDescent="0.25">
      <c r="A24" s="595"/>
      <c r="B24" s="596"/>
      <c r="C24" s="255" t="s">
        <v>290</v>
      </c>
    </row>
    <row r="25" spans="1:3" ht="18.75" x14ac:dyDescent="0.25">
      <c r="A25" s="595"/>
      <c r="B25" s="596"/>
      <c r="C25" s="255" t="s">
        <v>291</v>
      </c>
    </row>
    <row r="26" spans="1:3" ht="18.75" x14ac:dyDescent="0.25">
      <c r="A26" s="595" t="s">
        <v>297</v>
      </c>
      <c r="B26" s="596" t="s">
        <v>298</v>
      </c>
      <c r="C26" s="255" t="s">
        <v>287</v>
      </c>
    </row>
    <row r="27" spans="1:3" ht="18.75" x14ac:dyDescent="0.25">
      <c r="A27" s="595"/>
      <c r="B27" s="596"/>
      <c r="C27" s="255" t="s">
        <v>288</v>
      </c>
    </row>
    <row r="28" spans="1:3" ht="56.25" x14ac:dyDescent="0.25">
      <c r="A28" s="595"/>
      <c r="B28" s="596"/>
      <c r="C28" s="255" t="s">
        <v>289</v>
      </c>
    </row>
    <row r="29" spans="1:3" ht="18.75" x14ac:dyDescent="0.25">
      <c r="A29" s="595"/>
      <c r="B29" s="596"/>
      <c r="C29" s="255" t="s">
        <v>290</v>
      </c>
    </row>
    <row r="30" spans="1:3" ht="18.75" x14ac:dyDescent="0.25">
      <c r="A30" s="595"/>
      <c r="B30" s="596"/>
      <c r="C30" s="255" t="s">
        <v>299</v>
      </c>
    </row>
    <row r="31" spans="1:3" ht="18.75" x14ac:dyDescent="0.25">
      <c r="A31" s="595"/>
      <c r="B31" s="596"/>
      <c r="C31" s="255" t="s">
        <v>300</v>
      </c>
    </row>
    <row r="32" spans="1:3" ht="112.5" x14ac:dyDescent="0.25">
      <c r="A32" s="289" t="s">
        <v>301</v>
      </c>
      <c r="B32" s="255" t="s">
        <v>302</v>
      </c>
      <c r="C32" s="255" t="s">
        <v>303</v>
      </c>
    </row>
    <row r="33" spans="1:3" ht="15.75" x14ac:dyDescent="0.25">
      <c r="A33" s="290"/>
    </row>
    <row r="34" spans="1:3" ht="18.75" x14ac:dyDescent="0.3">
      <c r="A34" s="574" t="s">
        <v>380</v>
      </c>
      <c r="B34" s="574"/>
      <c r="C34" s="574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="80" zoomScaleNormal="80" zoomScaleSheetLayoutView="106" workbookViewId="0">
      <selection activeCell="B5" sqref="B5:C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551</v>
      </c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3" t="s">
        <v>560</v>
      </c>
      <c r="C5" s="518"/>
    </row>
    <row r="6" spans="1:12" ht="15.75" x14ac:dyDescent="0.25">
      <c r="C6" s="182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33" t="s">
        <v>539</v>
      </c>
      <c r="C10" s="518"/>
    </row>
    <row r="12" spans="1:12" ht="33.75" customHeight="1" x14ac:dyDescent="0.3">
      <c r="A12" s="536" t="s">
        <v>391</v>
      </c>
      <c r="B12" s="536"/>
      <c r="C12" s="536"/>
      <c r="L12" s="254"/>
    </row>
    <row r="13" spans="1:12" ht="18.75" x14ac:dyDescent="0.3">
      <c r="A13" s="536"/>
      <c r="B13" s="536"/>
      <c r="C13" s="536"/>
    </row>
    <row r="14" spans="1:12" ht="18.75" x14ac:dyDescent="0.3">
      <c r="C14" s="59" t="s">
        <v>3</v>
      </c>
    </row>
    <row r="15" spans="1:12" ht="38.25" x14ac:dyDescent="0.25">
      <c r="A15" s="158" t="s">
        <v>203</v>
      </c>
      <c r="B15" s="158" t="s">
        <v>202</v>
      </c>
      <c r="C15" s="69" t="s">
        <v>148</v>
      </c>
      <c r="D15" s="28" t="s">
        <v>120</v>
      </c>
      <c r="E15" s="28" t="s">
        <v>119</v>
      </c>
    </row>
    <row r="16" spans="1:12" ht="18.75" x14ac:dyDescent="0.25">
      <c r="A16" s="158" t="s">
        <v>201</v>
      </c>
      <c r="B16" s="157" t="s">
        <v>385</v>
      </c>
      <c r="C16" s="151">
        <f>C17+C18+C22+C25+C26+C21+C23+C24</f>
        <v>13973.3</v>
      </c>
      <c r="D16" s="152">
        <f>SUM(D17:D24)</f>
        <v>1616.9</v>
      </c>
      <c r="E16" s="30" t="e">
        <f>D16/#REF!*100</f>
        <v>#REF!</v>
      </c>
      <c r="G16">
        <v>10895.6</v>
      </c>
      <c r="H16" s="7">
        <v>0</v>
      </c>
    </row>
    <row r="17" spans="1:8" ht="33" customHeight="1" x14ac:dyDescent="0.25">
      <c r="A17" s="186" t="s">
        <v>233</v>
      </c>
      <c r="B17" s="180" t="s">
        <v>200</v>
      </c>
      <c r="C17" s="159">
        <v>2400</v>
      </c>
      <c r="D17" s="153">
        <v>534.20000000000005</v>
      </c>
      <c r="E17" s="29" t="e">
        <f>D17/#REF!*100</f>
        <v>#REF!</v>
      </c>
      <c r="G17">
        <v>1150</v>
      </c>
      <c r="H17" s="7">
        <v>0</v>
      </c>
    </row>
    <row r="18" spans="1:8" ht="29.25" customHeight="1" x14ac:dyDescent="0.25">
      <c r="A18" s="181" t="s">
        <v>389</v>
      </c>
      <c r="B18" s="538" t="s">
        <v>386</v>
      </c>
      <c r="C18" s="541">
        <v>3495.9</v>
      </c>
      <c r="D18" s="153"/>
      <c r="E18" s="29"/>
      <c r="H18" s="7"/>
    </row>
    <row r="19" spans="1:8" ht="33" customHeight="1" x14ac:dyDescent="0.25">
      <c r="A19" s="186" t="s">
        <v>387</v>
      </c>
      <c r="B19" s="539"/>
      <c r="C19" s="542"/>
      <c r="D19" s="153"/>
      <c r="E19" s="29"/>
      <c r="H19" s="7"/>
    </row>
    <row r="20" spans="1:8" ht="62.25" customHeight="1" x14ac:dyDescent="0.25">
      <c r="A20" s="286" t="s">
        <v>388</v>
      </c>
      <c r="B20" s="540"/>
      <c r="C20" s="543"/>
      <c r="D20" s="160">
        <v>1075.9000000000001</v>
      </c>
      <c r="E20" s="29" t="e">
        <f>D20/#REF!*100</f>
        <v>#REF!</v>
      </c>
      <c r="G20">
        <v>2146.9</v>
      </c>
      <c r="H20" s="7">
        <v>-871.79999999999973</v>
      </c>
    </row>
    <row r="21" spans="1:8" ht="39" customHeight="1" x14ac:dyDescent="0.25">
      <c r="A21" s="181" t="s">
        <v>342</v>
      </c>
      <c r="B21" s="180" t="s">
        <v>197</v>
      </c>
      <c r="C21" s="154">
        <v>80</v>
      </c>
      <c r="D21" s="160">
        <v>6.8</v>
      </c>
      <c r="E21" s="29" t="e">
        <v>#REF!</v>
      </c>
      <c r="G21">
        <v>10.6</v>
      </c>
      <c r="H21" s="7">
        <v>0</v>
      </c>
    </row>
    <row r="22" spans="1:8" ht="56.25" x14ac:dyDescent="0.25">
      <c r="A22" s="280" t="s">
        <v>199</v>
      </c>
      <c r="B22" s="481" t="s">
        <v>198</v>
      </c>
      <c r="C22" s="239">
        <v>2000</v>
      </c>
      <c r="D22" s="160"/>
      <c r="E22" s="29"/>
      <c r="H22" s="7"/>
    </row>
    <row r="23" spans="1:8" ht="37.5" x14ac:dyDescent="0.25">
      <c r="A23" s="280" t="s">
        <v>234</v>
      </c>
      <c r="B23" s="481" t="s">
        <v>311</v>
      </c>
      <c r="C23" s="239">
        <v>800</v>
      </c>
      <c r="D23" s="153"/>
      <c r="E23" s="29"/>
      <c r="H23" s="7"/>
    </row>
    <row r="24" spans="1:8" ht="48.75" customHeight="1" x14ac:dyDescent="0.25">
      <c r="A24" s="280" t="s">
        <v>235</v>
      </c>
      <c r="B24" s="482" t="s">
        <v>524</v>
      </c>
      <c r="C24" s="239">
        <v>4000</v>
      </c>
      <c r="D24" s="153"/>
      <c r="E24" s="29"/>
      <c r="H24" s="7"/>
    </row>
    <row r="25" spans="1:8" ht="93.75" x14ac:dyDescent="0.3">
      <c r="A25" s="280" t="s">
        <v>343</v>
      </c>
      <c r="B25" s="483" t="s">
        <v>305</v>
      </c>
      <c r="C25" s="484">
        <v>139.5</v>
      </c>
      <c r="D25" s="153"/>
      <c r="E25" s="29"/>
      <c r="H25" s="7"/>
    </row>
    <row r="26" spans="1:8" ht="37.5" x14ac:dyDescent="0.3">
      <c r="A26" s="507" t="s">
        <v>231</v>
      </c>
      <c r="B26" s="483" t="s">
        <v>549</v>
      </c>
      <c r="C26" s="484">
        <v>1057.9000000000001</v>
      </c>
      <c r="D26" s="153"/>
      <c r="E26" s="29"/>
      <c r="H26" s="7"/>
    </row>
    <row r="27" spans="1:8" ht="18.75" x14ac:dyDescent="0.25">
      <c r="A27" s="485" t="s">
        <v>196</v>
      </c>
      <c r="B27" s="486" t="s">
        <v>195</v>
      </c>
      <c r="C27" s="487">
        <f>C28+C30+C31+C32+C29+C33</f>
        <v>11412.8</v>
      </c>
      <c r="D27" s="151" t="e">
        <f>D28+D31+#REF!+D30</f>
        <v>#REF!</v>
      </c>
      <c r="E27" s="30" t="e">
        <f>D27/#REF!*100</f>
        <v>#REF!</v>
      </c>
      <c r="G27">
        <v>8542.4</v>
      </c>
      <c r="H27" s="7">
        <v>0</v>
      </c>
    </row>
    <row r="28" spans="1:8" ht="37.5" customHeight="1" x14ac:dyDescent="0.25">
      <c r="A28" s="488" t="s">
        <v>344</v>
      </c>
      <c r="B28" s="489" t="s">
        <v>194</v>
      </c>
      <c r="C28" s="490">
        <v>9018.7999999999993</v>
      </c>
      <c r="D28" s="153">
        <v>3538</v>
      </c>
      <c r="E28" s="29" t="e">
        <f>D28/#REF!*100</f>
        <v>#REF!</v>
      </c>
      <c r="F28" s="155" t="s">
        <v>193</v>
      </c>
      <c r="G28">
        <v>6126.7</v>
      </c>
      <c r="H28" s="7">
        <v>0</v>
      </c>
    </row>
    <row r="29" spans="1:8" ht="37.5" customHeight="1" x14ac:dyDescent="0.25">
      <c r="A29" s="488" t="s">
        <v>550</v>
      </c>
      <c r="B29" s="489" t="s">
        <v>542</v>
      </c>
      <c r="C29" s="490">
        <v>589.70000000000005</v>
      </c>
      <c r="D29" s="153"/>
      <c r="E29" s="29"/>
      <c r="F29" s="155"/>
      <c r="H29" s="7"/>
    </row>
    <row r="30" spans="1:8" ht="60.75" customHeight="1" x14ac:dyDescent="0.25">
      <c r="A30" s="488" t="s">
        <v>346</v>
      </c>
      <c r="B30" s="491" t="s">
        <v>190</v>
      </c>
      <c r="C30" s="239">
        <v>3.8</v>
      </c>
      <c r="D30" s="156">
        <f>1444.1+639.9</f>
        <v>2084</v>
      </c>
      <c r="E30" s="29" t="e">
        <f>D30/#REF!*100</f>
        <v>#REF!</v>
      </c>
      <c r="F30" s="155"/>
      <c r="G30">
        <v>2248.4</v>
      </c>
      <c r="H30" s="7">
        <v>0</v>
      </c>
    </row>
    <row r="31" spans="1:8" ht="57.75" customHeight="1" x14ac:dyDescent="0.25">
      <c r="A31" s="488" t="s">
        <v>345</v>
      </c>
      <c r="B31" s="491" t="s">
        <v>191</v>
      </c>
      <c r="C31" s="240">
        <v>245.3</v>
      </c>
      <c r="D31" s="153">
        <v>94.7</v>
      </c>
      <c r="E31" s="29" t="e">
        <f>D31/#REF!*100</f>
        <v>#REF!</v>
      </c>
      <c r="F31" s="155"/>
      <c r="G31">
        <v>167.4</v>
      </c>
      <c r="H31" s="7">
        <v>0</v>
      </c>
    </row>
    <row r="32" spans="1:8" ht="100.5" customHeight="1" x14ac:dyDescent="0.3">
      <c r="A32" s="488" t="s">
        <v>528</v>
      </c>
      <c r="B32" s="492" t="s">
        <v>533</v>
      </c>
      <c r="C32" s="503">
        <v>1024.0999999999999</v>
      </c>
      <c r="D32" s="153"/>
      <c r="E32" s="29"/>
      <c r="F32" s="155"/>
      <c r="H32" s="7"/>
    </row>
    <row r="33" spans="1:13" ht="47.25" customHeight="1" x14ac:dyDescent="0.25">
      <c r="A33" s="511" t="s">
        <v>552</v>
      </c>
      <c r="B33" s="512" t="s">
        <v>546</v>
      </c>
      <c r="C33" s="513">
        <v>531.1</v>
      </c>
      <c r="D33" s="153"/>
      <c r="E33" s="29"/>
      <c r="F33" s="155"/>
      <c r="H33" s="7"/>
    </row>
    <row r="34" spans="1:13" ht="18.75" x14ac:dyDescent="0.25">
      <c r="A34" s="534" t="s">
        <v>189</v>
      </c>
      <c r="B34" s="535"/>
      <c r="C34" s="152">
        <f>C16+C27</f>
        <v>25386.1</v>
      </c>
      <c r="D34" s="151" t="e">
        <f>D27+D16</f>
        <v>#REF!</v>
      </c>
      <c r="E34" s="30" t="e">
        <f>D34/#REF!*100</f>
        <v>#REF!</v>
      </c>
      <c r="G34">
        <v>22561.249999999996</v>
      </c>
      <c r="H34" s="7">
        <v>-19438</v>
      </c>
      <c r="M34" s="7"/>
    </row>
    <row r="35" spans="1:13" x14ac:dyDescent="0.25">
      <c r="G35" s="7">
        <f>G34-C34</f>
        <v>-2824.8500000000022</v>
      </c>
    </row>
    <row r="36" spans="1:13" ht="18.75" x14ac:dyDescent="0.25">
      <c r="A36" s="537" t="s">
        <v>548</v>
      </c>
      <c r="B36" s="537"/>
      <c r="E36" s="7"/>
    </row>
  </sheetData>
  <mergeCells count="8">
    <mergeCell ref="B5:C5"/>
    <mergeCell ref="A34:B34"/>
    <mergeCell ref="A13:C13"/>
    <mergeCell ref="A36:B36"/>
    <mergeCell ref="B10:C10"/>
    <mergeCell ref="A12:C12"/>
    <mergeCell ref="B18:B20"/>
    <mergeCell ref="C18:C20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workbookViewId="0">
      <selection activeCell="B6" sqref="B6:C6"/>
    </sheetView>
  </sheetViews>
  <sheetFormatPr defaultRowHeight="15" x14ac:dyDescent="0.25"/>
  <cols>
    <col min="1" max="1" width="32" customWidth="1"/>
    <col min="2" max="2" width="45" customWidth="1"/>
    <col min="3" max="3" width="19.5703125" customWidth="1"/>
  </cols>
  <sheetData>
    <row r="2" spans="1:3" ht="15.75" x14ac:dyDescent="0.25">
      <c r="C2" s="191" t="s">
        <v>267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4" t="s">
        <v>559</v>
      </c>
      <c r="C6" s="544"/>
    </row>
    <row r="7" spans="1:3" ht="15.75" x14ac:dyDescent="0.25">
      <c r="C7" s="191" t="s">
        <v>267</v>
      </c>
    </row>
    <row r="8" spans="1:3" ht="15.75" x14ac:dyDescent="0.25">
      <c r="C8" s="191" t="s">
        <v>0</v>
      </c>
    </row>
    <row r="9" spans="1:3" ht="15.75" x14ac:dyDescent="0.25">
      <c r="C9" s="191" t="s">
        <v>1</v>
      </c>
    </row>
    <row r="10" spans="1:3" ht="15.75" x14ac:dyDescent="0.25">
      <c r="C10" s="191" t="s">
        <v>2</v>
      </c>
    </row>
    <row r="11" spans="1:3" x14ac:dyDescent="0.25">
      <c r="B11" s="544" t="s">
        <v>539</v>
      </c>
      <c r="C11" s="544"/>
    </row>
    <row r="12" spans="1:3" ht="18.75" x14ac:dyDescent="0.25">
      <c r="A12" s="545" t="s">
        <v>390</v>
      </c>
      <c r="B12" s="545"/>
      <c r="C12" s="545"/>
    </row>
    <row r="13" spans="1:3" ht="16.5" x14ac:dyDescent="0.25">
      <c r="C13" s="312" t="s">
        <v>3</v>
      </c>
    </row>
    <row r="14" spans="1:3" ht="33" x14ac:dyDescent="0.25">
      <c r="A14" s="291" t="s">
        <v>203</v>
      </c>
      <c r="B14" s="291" t="s">
        <v>202</v>
      </c>
      <c r="C14" s="292" t="s">
        <v>148</v>
      </c>
    </row>
    <row r="15" spans="1:3" ht="16.5" x14ac:dyDescent="0.25">
      <c r="A15" s="293">
        <v>1</v>
      </c>
      <c r="B15" s="293">
        <v>2</v>
      </c>
      <c r="C15" s="294">
        <v>3</v>
      </c>
    </row>
    <row r="16" spans="1:3" ht="16.5" x14ac:dyDescent="0.25">
      <c r="A16" s="295" t="s">
        <v>268</v>
      </c>
      <c r="B16" s="296" t="s">
        <v>195</v>
      </c>
      <c r="C16" s="297">
        <f>C17+C21+C26+C29</f>
        <v>10823.1</v>
      </c>
    </row>
    <row r="17" spans="1:3" ht="49.5" x14ac:dyDescent="0.25">
      <c r="A17" s="298" t="s">
        <v>269</v>
      </c>
      <c r="B17" s="299" t="s">
        <v>270</v>
      </c>
      <c r="C17" s="300">
        <f>C18</f>
        <v>9018.7999999999993</v>
      </c>
    </row>
    <row r="18" spans="1:3" ht="33" x14ac:dyDescent="0.25">
      <c r="A18" s="301" t="s">
        <v>347</v>
      </c>
      <c r="B18" s="302" t="s">
        <v>271</v>
      </c>
      <c r="C18" s="300">
        <f>C19</f>
        <v>9018.7999999999993</v>
      </c>
    </row>
    <row r="19" spans="1:3" ht="33" x14ac:dyDescent="0.25">
      <c r="A19" s="303" t="s">
        <v>348</v>
      </c>
      <c r="B19" s="302" t="s">
        <v>272</v>
      </c>
      <c r="C19" s="300">
        <f>C20</f>
        <v>9018.7999999999993</v>
      </c>
    </row>
    <row r="20" spans="1:3" ht="49.5" x14ac:dyDescent="0.25">
      <c r="A20" s="301" t="s">
        <v>344</v>
      </c>
      <c r="B20" s="302" t="s">
        <v>194</v>
      </c>
      <c r="C20" s="300">
        <v>9018.7999999999993</v>
      </c>
    </row>
    <row r="21" spans="1:3" ht="33" x14ac:dyDescent="0.25">
      <c r="A21" s="301" t="s">
        <v>349</v>
      </c>
      <c r="B21" s="304" t="s">
        <v>273</v>
      </c>
      <c r="C21" s="305">
        <f>C25+C23</f>
        <v>249.10000000000002</v>
      </c>
    </row>
    <row r="22" spans="1:3" ht="49.5" x14ac:dyDescent="0.25">
      <c r="A22" s="301" t="s">
        <v>350</v>
      </c>
      <c r="B22" s="304" t="s">
        <v>275</v>
      </c>
      <c r="C22" s="305">
        <v>3.8</v>
      </c>
    </row>
    <row r="23" spans="1:3" ht="66" x14ac:dyDescent="0.25">
      <c r="A23" s="301" t="s">
        <v>346</v>
      </c>
      <c r="B23" s="304" t="s">
        <v>190</v>
      </c>
      <c r="C23" s="305">
        <v>3.8</v>
      </c>
    </row>
    <row r="24" spans="1:3" ht="66" x14ac:dyDescent="0.25">
      <c r="A24" s="301" t="s">
        <v>351</v>
      </c>
      <c r="B24" s="304" t="s">
        <v>274</v>
      </c>
      <c r="C24" s="305">
        <f>C25</f>
        <v>245.3</v>
      </c>
    </row>
    <row r="25" spans="1:3" ht="66" x14ac:dyDescent="0.25">
      <c r="A25" s="303" t="s">
        <v>345</v>
      </c>
      <c r="B25" s="304" t="s">
        <v>191</v>
      </c>
      <c r="C25" s="305">
        <v>245.3</v>
      </c>
    </row>
    <row r="26" spans="1:3" ht="115.5" x14ac:dyDescent="0.25">
      <c r="A26" s="306" t="s">
        <v>534</v>
      </c>
      <c r="B26" s="307" t="s">
        <v>533</v>
      </c>
      <c r="C26" s="308">
        <f>C27</f>
        <v>1024.0999999999999</v>
      </c>
    </row>
    <row r="27" spans="1:3" ht="115.5" x14ac:dyDescent="0.25">
      <c r="A27" s="306" t="s">
        <v>528</v>
      </c>
      <c r="B27" s="309" t="s">
        <v>533</v>
      </c>
      <c r="C27" s="308">
        <v>1024.0999999999999</v>
      </c>
    </row>
    <row r="28" spans="1:3" ht="37.5" customHeight="1" x14ac:dyDescent="0.25">
      <c r="A28" s="508" t="s">
        <v>553</v>
      </c>
      <c r="B28" s="509" t="s">
        <v>555</v>
      </c>
      <c r="C28" s="510">
        <v>531.1</v>
      </c>
    </row>
    <row r="29" spans="1:3" ht="37.5" customHeight="1" x14ac:dyDescent="0.25">
      <c r="A29" s="508" t="s">
        <v>554</v>
      </c>
      <c r="B29" s="509" t="s">
        <v>546</v>
      </c>
      <c r="C29" s="510">
        <v>531.1</v>
      </c>
    </row>
    <row r="30" spans="1:3" ht="17.25" x14ac:dyDescent="0.3">
      <c r="A30" s="310"/>
      <c r="B30" s="310"/>
      <c r="C30" s="311"/>
    </row>
    <row r="31" spans="1:3" ht="17.25" x14ac:dyDescent="0.3">
      <c r="A31" s="546" t="s">
        <v>547</v>
      </c>
      <c r="B31" s="547"/>
      <c r="C31" s="547"/>
    </row>
  </sheetData>
  <mergeCells count="4">
    <mergeCell ref="B6:C6"/>
    <mergeCell ref="B11:C11"/>
    <mergeCell ref="A12:C12"/>
    <mergeCell ref="A31:C3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1" t="s">
        <v>267</v>
      </c>
    </row>
    <row r="2" spans="1:4" ht="15.75" x14ac:dyDescent="0.25">
      <c r="C2" s="191" t="s">
        <v>0</v>
      </c>
    </row>
    <row r="3" spans="1:4" ht="15.75" x14ac:dyDescent="0.25">
      <c r="C3" s="191" t="s">
        <v>1</v>
      </c>
    </row>
    <row r="4" spans="1:4" ht="15.75" x14ac:dyDescent="0.25">
      <c r="C4" s="191" t="s">
        <v>2</v>
      </c>
    </row>
    <row r="5" spans="1:4" x14ac:dyDescent="0.25">
      <c r="B5" s="544" t="s">
        <v>544</v>
      </c>
      <c r="C5" s="544"/>
    </row>
    <row r="6" spans="1:4" ht="15.75" x14ac:dyDescent="0.25">
      <c r="C6" s="191" t="s">
        <v>267</v>
      </c>
    </row>
    <row r="7" spans="1:4" ht="15.75" x14ac:dyDescent="0.25">
      <c r="C7" s="191" t="s">
        <v>0</v>
      </c>
    </row>
    <row r="8" spans="1:4" ht="15.75" x14ac:dyDescent="0.25">
      <c r="C8" s="191" t="s">
        <v>1</v>
      </c>
    </row>
    <row r="9" spans="1:4" ht="15.75" x14ac:dyDescent="0.25">
      <c r="C9" s="191" t="s">
        <v>2</v>
      </c>
    </row>
    <row r="10" spans="1:4" x14ac:dyDescent="0.25">
      <c r="B10" s="544" t="s">
        <v>539</v>
      </c>
      <c r="C10" s="544"/>
    </row>
    <row r="11" spans="1:4" ht="18.75" x14ac:dyDescent="0.3">
      <c r="A11" s="545" t="s">
        <v>390</v>
      </c>
      <c r="B11" s="548"/>
      <c r="C11" s="548"/>
      <c r="D11" s="192"/>
    </row>
    <row r="12" spans="1:4" ht="18.75" customHeight="1" x14ac:dyDescent="0.25">
      <c r="C12" s="312" t="s">
        <v>3</v>
      </c>
      <c r="D12" s="194"/>
    </row>
    <row r="13" spans="1:4" ht="33" x14ac:dyDescent="0.25">
      <c r="A13" s="291" t="s">
        <v>203</v>
      </c>
      <c r="B13" s="291" t="s">
        <v>202</v>
      </c>
      <c r="C13" s="292" t="s">
        <v>148</v>
      </c>
    </row>
    <row r="14" spans="1:4" ht="16.5" x14ac:dyDescent="0.25">
      <c r="A14" s="293">
        <v>1</v>
      </c>
      <c r="B14" s="293">
        <v>2</v>
      </c>
      <c r="C14" s="294">
        <v>3</v>
      </c>
    </row>
    <row r="15" spans="1:4" ht="25.5" customHeight="1" x14ac:dyDescent="0.25">
      <c r="A15" s="295" t="s">
        <v>268</v>
      </c>
      <c r="B15" s="296" t="s">
        <v>195</v>
      </c>
      <c r="C15" s="297">
        <f>C16+C20+C25</f>
        <v>10292</v>
      </c>
    </row>
    <row r="16" spans="1:4" ht="49.5" x14ac:dyDescent="0.25">
      <c r="A16" s="298" t="s">
        <v>269</v>
      </c>
      <c r="B16" s="299" t="s">
        <v>270</v>
      </c>
      <c r="C16" s="300">
        <f>C17</f>
        <v>9018.7999999999993</v>
      </c>
    </row>
    <row r="17" spans="1:5" ht="40.5" customHeight="1" x14ac:dyDescent="0.25">
      <c r="A17" s="301" t="s">
        <v>392</v>
      </c>
      <c r="B17" s="302" t="s">
        <v>271</v>
      </c>
      <c r="C17" s="300">
        <f>C18</f>
        <v>9018.7999999999993</v>
      </c>
    </row>
    <row r="18" spans="1:5" ht="33" x14ac:dyDescent="0.25">
      <c r="A18" s="303" t="s">
        <v>348</v>
      </c>
      <c r="B18" s="302" t="s">
        <v>272</v>
      </c>
      <c r="C18" s="300">
        <f>C19</f>
        <v>9018.7999999999993</v>
      </c>
    </row>
    <row r="19" spans="1:5" ht="33" x14ac:dyDescent="0.25">
      <c r="A19" s="301" t="s">
        <v>344</v>
      </c>
      <c r="B19" s="302" t="s">
        <v>194</v>
      </c>
      <c r="C19" s="300">
        <v>9018.7999999999993</v>
      </c>
      <c r="D19" s="7"/>
    </row>
    <row r="20" spans="1:5" ht="33" x14ac:dyDescent="0.25">
      <c r="A20" s="301" t="s">
        <v>349</v>
      </c>
      <c r="B20" s="304" t="s">
        <v>273</v>
      </c>
      <c r="C20" s="305">
        <f>C24+C22</f>
        <v>249.10000000000002</v>
      </c>
      <c r="E20" s="7"/>
    </row>
    <row r="21" spans="1:5" ht="49.5" x14ac:dyDescent="0.25">
      <c r="A21" s="301" t="s">
        <v>350</v>
      </c>
      <c r="B21" s="304" t="s">
        <v>275</v>
      </c>
      <c r="C21" s="305">
        <v>3.8</v>
      </c>
      <c r="E21" s="7"/>
    </row>
    <row r="22" spans="1:5" ht="49.5" x14ac:dyDescent="0.25">
      <c r="A22" s="301" t="s">
        <v>346</v>
      </c>
      <c r="B22" s="304" t="s">
        <v>190</v>
      </c>
      <c r="C22" s="305">
        <v>3.8</v>
      </c>
      <c r="E22" s="7"/>
    </row>
    <row r="23" spans="1:5" ht="49.5" x14ac:dyDescent="0.25">
      <c r="A23" s="301" t="s">
        <v>351</v>
      </c>
      <c r="B23" s="304" t="s">
        <v>274</v>
      </c>
      <c r="C23" s="305">
        <f>C24</f>
        <v>245.3</v>
      </c>
    </row>
    <row r="24" spans="1:5" ht="66" x14ac:dyDescent="0.25">
      <c r="A24" s="303" t="s">
        <v>345</v>
      </c>
      <c r="B24" s="304" t="s">
        <v>191</v>
      </c>
      <c r="C24" s="305">
        <v>245.3</v>
      </c>
    </row>
    <row r="25" spans="1:5" ht="97.5" customHeight="1" x14ac:dyDescent="0.25">
      <c r="A25" s="306" t="s">
        <v>534</v>
      </c>
      <c r="B25" s="307" t="s">
        <v>533</v>
      </c>
      <c r="C25" s="308">
        <f>C26</f>
        <v>1024.0999999999999</v>
      </c>
    </row>
    <row r="26" spans="1:5" ht="102" customHeight="1" x14ac:dyDescent="0.25">
      <c r="A26" s="306" t="s">
        <v>528</v>
      </c>
      <c r="B26" s="309" t="s">
        <v>533</v>
      </c>
      <c r="C26" s="308">
        <v>1024.0999999999999</v>
      </c>
    </row>
    <row r="27" spans="1:5" ht="17.25" x14ac:dyDescent="0.3">
      <c r="A27" s="310"/>
      <c r="B27" s="310"/>
      <c r="C27" s="311"/>
    </row>
    <row r="28" spans="1:5" ht="84" customHeight="1" x14ac:dyDescent="0.3">
      <c r="A28" s="546" t="s">
        <v>547</v>
      </c>
      <c r="B28" s="547"/>
      <c r="C28" s="547"/>
    </row>
    <row r="29" spans="1:5" ht="18.75" x14ac:dyDescent="0.25">
      <c r="A29" s="198"/>
      <c r="B29" s="199"/>
      <c r="C29" s="200"/>
      <c r="E29" s="7"/>
    </row>
    <row r="30" spans="1:5" ht="18.75" x14ac:dyDescent="0.25">
      <c r="A30" s="517"/>
      <c r="B30" s="518"/>
      <c r="C30" s="518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185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4" t="s">
        <v>535</v>
      </c>
      <c r="C6" s="544"/>
    </row>
    <row r="8" spans="1:3" ht="52.5" customHeight="1" x14ac:dyDescent="0.3">
      <c r="A8" s="549" t="s">
        <v>393</v>
      </c>
      <c r="B8" s="550"/>
      <c r="C8" s="550"/>
    </row>
    <row r="9" spans="1:3" ht="18.75" customHeight="1" x14ac:dyDescent="0.3">
      <c r="C9" s="193" t="s">
        <v>3</v>
      </c>
    </row>
    <row r="10" spans="1:3" ht="37.5" x14ac:dyDescent="0.25">
      <c r="A10" s="201" t="s">
        <v>203</v>
      </c>
      <c r="B10" s="201" t="s">
        <v>202</v>
      </c>
      <c r="C10" s="202" t="s">
        <v>148</v>
      </c>
    </row>
    <row r="11" spans="1:3" ht="18.75" x14ac:dyDescent="0.3">
      <c r="A11" s="203">
        <v>1</v>
      </c>
      <c r="B11" s="203">
        <v>2</v>
      </c>
      <c r="C11" s="204">
        <v>3</v>
      </c>
    </row>
    <row r="12" spans="1:3" ht="18.75" x14ac:dyDescent="0.25">
      <c r="A12" s="201" t="s">
        <v>268</v>
      </c>
      <c r="B12" s="205" t="s">
        <v>195</v>
      </c>
      <c r="C12" s="206">
        <f>C16</f>
        <v>589.70000000000005</v>
      </c>
    </row>
    <row r="13" spans="1:3" ht="37.5" x14ac:dyDescent="0.25">
      <c r="A13" s="196" t="s">
        <v>269</v>
      </c>
      <c r="B13" s="197" t="s">
        <v>270</v>
      </c>
      <c r="C13" s="218">
        <f>C16</f>
        <v>589.70000000000005</v>
      </c>
    </row>
    <row r="14" spans="1:3" ht="37.5" x14ac:dyDescent="0.25">
      <c r="A14" s="241" t="s">
        <v>347</v>
      </c>
      <c r="B14" s="207" t="s">
        <v>271</v>
      </c>
      <c r="C14" s="218">
        <f>C16</f>
        <v>589.70000000000005</v>
      </c>
    </row>
    <row r="15" spans="1:3" ht="37.5" x14ac:dyDescent="0.25">
      <c r="A15" s="241" t="s">
        <v>348</v>
      </c>
      <c r="B15" s="207" t="s">
        <v>272</v>
      </c>
      <c r="C15" s="218">
        <f>C16</f>
        <v>589.70000000000005</v>
      </c>
    </row>
    <row r="16" spans="1:3" ht="37.5" x14ac:dyDescent="0.25">
      <c r="A16" s="241" t="s">
        <v>344</v>
      </c>
      <c r="B16" s="207" t="s">
        <v>194</v>
      </c>
      <c r="C16" s="218">
        <v>589.70000000000005</v>
      </c>
    </row>
    <row r="18" spans="1:3" ht="18.75" x14ac:dyDescent="0.25">
      <c r="A18" s="517" t="s">
        <v>352</v>
      </c>
      <c r="B18" s="518"/>
      <c r="C18" s="518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2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4" t="s">
        <v>536</v>
      </c>
      <c r="C5" s="544"/>
      <c r="D5" s="544"/>
    </row>
    <row r="6" spans="1:13" x14ac:dyDescent="0.25">
      <c r="H6" s="7"/>
    </row>
    <row r="7" spans="1:13" ht="37.5" customHeight="1" x14ac:dyDescent="0.25">
      <c r="A7" s="545" t="s">
        <v>394</v>
      </c>
      <c r="B7" s="545"/>
      <c r="C7" s="545"/>
      <c r="D7" s="545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9">
        <f>D12+D19+D21+D24++D28+D31+D33+D35+D38+D40+D42</f>
        <v>23847.1</v>
      </c>
      <c r="E11" s="220" t="e">
        <f>E12+E19+E21+E24+E28+E31+E33+E35+E38+E40</f>
        <v>#REF!</v>
      </c>
      <c r="F11" s="221" t="e">
        <f>E11/#REF!*100</f>
        <v>#REF!</v>
      </c>
      <c r="G11" s="222">
        <v>21991.3</v>
      </c>
      <c r="H11" s="223">
        <f>G11-D11</f>
        <v>-1855.7999999999993</v>
      </c>
      <c r="I11" s="222"/>
      <c r="J11" s="222"/>
      <c r="K11" s="222"/>
      <c r="L11" s="223"/>
      <c r="M11" s="222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5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60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5" t="s">
        <v>167</v>
      </c>
      <c r="B42" s="276" t="s">
        <v>42</v>
      </c>
      <c r="C42" s="276" t="s">
        <v>24</v>
      </c>
      <c r="D42" s="277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9" t="s">
        <v>308</v>
      </c>
      <c r="D1" s="559"/>
      <c r="E1" s="559"/>
      <c r="F1" s="559"/>
      <c r="G1" s="559"/>
      <c r="H1" s="559"/>
    </row>
    <row r="2" spans="1:16" x14ac:dyDescent="0.25">
      <c r="C2" s="559" t="s">
        <v>0</v>
      </c>
      <c r="D2" s="559"/>
      <c r="E2" s="559"/>
      <c r="F2" s="559"/>
      <c r="G2" s="559"/>
      <c r="H2" s="559"/>
    </row>
    <row r="3" spans="1:16" x14ac:dyDescent="0.25">
      <c r="C3" s="559" t="s">
        <v>117</v>
      </c>
      <c r="D3" s="559"/>
      <c r="E3" s="559"/>
      <c r="F3" s="559"/>
      <c r="G3" s="559"/>
      <c r="H3" s="559"/>
    </row>
    <row r="4" spans="1:16" x14ac:dyDescent="0.25">
      <c r="C4" s="559" t="s">
        <v>2</v>
      </c>
      <c r="D4" s="559"/>
      <c r="E4" s="559"/>
      <c r="F4" s="559"/>
      <c r="G4" s="559"/>
      <c r="H4" s="559"/>
    </row>
    <row r="5" spans="1:16" x14ac:dyDescent="0.25">
      <c r="C5" s="559" t="s">
        <v>536</v>
      </c>
      <c r="D5" s="559"/>
      <c r="E5" s="559"/>
      <c r="F5" s="559"/>
      <c r="G5" s="559"/>
      <c r="H5" s="559"/>
    </row>
    <row r="6" spans="1:16" ht="52.5" customHeight="1" x14ac:dyDescent="0.25">
      <c r="A6" s="560" t="s">
        <v>397</v>
      </c>
      <c r="B6" s="560"/>
      <c r="C6" s="560"/>
      <c r="D6" s="560"/>
      <c r="E6" s="560"/>
      <c r="F6" s="560"/>
      <c r="G6" s="560"/>
      <c r="H6" s="560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1" t="s">
        <v>33</v>
      </c>
      <c r="D8" s="552"/>
      <c r="E8" s="552"/>
      <c r="F8" s="553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54">
        <v>6</v>
      </c>
      <c r="D9" s="555"/>
      <c r="E9" s="555"/>
      <c r="F9" s="556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7"/>
      <c r="L10" s="24"/>
      <c r="P10" s="24"/>
    </row>
    <row r="11" spans="1:16" s="21" customFormat="1" ht="63" x14ac:dyDescent="0.3">
      <c r="A11" s="355">
        <v>1</v>
      </c>
      <c r="B11" s="360" t="s">
        <v>398</v>
      </c>
      <c r="C11" s="361" t="s">
        <v>25</v>
      </c>
      <c r="D11" s="361" t="s">
        <v>66</v>
      </c>
      <c r="E11" s="361" t="s">
        <v>24</v>
      </c>
      <c r="F11" s="361" t="s">
        <v>127</v>
      </c>
      <c r="G11" s="361"/>
      <c r="H11" s="362">
        <f>H12</f>
        <v>10</v>
      </c>
      <c r="K11" s="246"/>
    </row>
    <row r="12" spans="1:16" ht="18.75" x14ac:dyDescent="0.3">
      <c r="A12" s="356"/>
      <c r="B12" s="363" t="s">
        <v>102</v>
      </c>
      <c r="C12" s="364" t="s">
        <v>25</v>
      </c>
      <c r="D12" s="364" t="s">
        <v>75</v>
      </c>
      <c r="E12" s="364" t="s">
        <v>24</v>
      </c>
      <c r="F12" s="364" t="s">
        <v>127</v>
      </c>
      <c r="G12" s="364"/>
      <c r="H12" s="365">
        <f>H14</f>
        <v>10</v>
      </c>
      <c r="K12" s="243"/>
    </row>
    <row r="13" spans="1:16" ht="71.25" customHeight="1" x14ac:dyDescent="0.3">
      <c r="A13" s="356"/>
      <c r="B13" s="414" t="s">
        <v>157</v>
      </c>
      <c r="C13" s="364" t="s">
        <v>25</v>
      </c>
      <c r="D13" s="364" t="s">
        <v>75</v>
      </c>
      <c r="E13" s="364" t="s">
        <v>24</v>
      </c>
      <c r="F13" s="364" t="s">
        <v>126</v>
      </c>
      <c r="G13" s="364"/>
      <c r="H13" s="365">
        <f>H14</f>
        <v>10</v>
      </c>
      <c r="K13" s="243"/>
    </row>
    <row r="14" spans="1:16" ht="33.75" customHeight="1" x14ac:dyDescent="0.3">
      <c r="A14" s="356"/>
      <c r="B14" s="366" t="s">
        <v>80</v>
      </c>
      <c r="C14" s="364" t="s">
        <v>25</v>
      </c>
      <c r="D14" s="364" t="s">
        <v>75</v>
      </c>
      <c r="E14" s="364" t="s">
        <v>24</v>
      </c>
      <c r="F14" s="364" t="s">
        <v>126</v>
      </c>
      <c r="G14" s="364" t="s">
        <v>81</v>
      </c>
      <c r="H14" s="365">
        <f>прил._7!K87</f>
        <v>10</v>
      </c>
      <c r="K14" s="247"/>
    </row>
    <row r="15" spans="1:16" s="21" customFormat="1" ht="63" x14ac:dyDescent="0.3">
      <c r="A15" s="355">
        <v>2</v>
      </c>
      <c r="B15" s="360" t="s">
        <v>399</v>
      </c>
      <c r="C15" s="361" t="s">
        <v>26</v>
      </c>
      <c r="D15" s="361" t="s">
        <v>66</v>
      </c>
      <c r="E15" s="361" t="s">
        <v>24</v>
      </c>
      <c r="F15" s="361" t="s">
        <v>127</v>
      </c>
      <c r="G15" s="361"/>
      <c r="H15" s="362">
        <f>H18</f>
        <v>3495.9</v>
      </c>
      <c r="K15" s="246"/>
    </row>
    <row r="16" spans="1:16" ht="39" customHeight="1" x14ac:dyDescent="0.3">
      <c r="A16" s="356"/>
      <c r="B16" s="367" t="s">
        <v>400</v>
      </c>
      <c r="C16" s="364" t="s">
        <v>26</v>
      </c>
      <c r="D16" s="364" t="s">
        <v>75</v>
      </c>
      <c r="E16" s="364" t="s">
        <v>24</v>
      </c>
      <c r="F16" s="364" t="s">
        <v>127</v>
      </c>
      <c r="G16" s="364"/>
      <c r="H16" s="365">
        <f>H17</f>
        <v>3495.9</v>
      </c>
      <c r="K16" s="243"/>
    </row>
    <row r="17" spans="1:11" ht="47.25" x14ac:dyDescent="0.3">
      <c r="A17" s="356"/>
      <c r="B17" s="368" t="str">
        <f>прил._7!B90</f>
        <v>Подпрограмма "Мероприятия, финансируемые за счет средств дорожного фонда"</v>
      </c>
      <c r="C17" s="364" t="s">
        <v>26</v>
      </c>
      <c r="D17" s="364" t="s">
        <v>75</v>
      </c>
      <c r="E17" s="364" t="s">
        <v>24</v>
      </c>
      <c r="F17" s="364" t="s">
        <v>128</v>
      </c>
      <c r="G17" s="364"/>
      <c r="H17" s="365">
        <f>H18</f>
        <v>3495.9</v>
      </c>
      <c r="K17" s="243"/>
    </row>
    <row r="18" spans="1:11" s="23" customFormat="1" ht="36" customHeight="1" x14ac:dyDescent="0.3">
      <c r="A18" s="356"/>
      <c r="B18" s="366" t="s">
        <v>80</v>
      </c>
      <c r="C18" s="364" t="s">
        <v>26</v>
      </c>
      <c r="D18" s="364" t="s">
        <v>75</v>
      </c>
      <c r="E18" s="364" t="s">
        <v>24</v>
      </c>
      <c r="F18" s="364" t="s">
        <v>128</v>
      </c>
      <c r="G18" s="364" t="s">
        <v>81</v>
      </c>
      <c r="H18" s="365">
        <f>прил._7!K91</f>
        <v>3495.9</v>
      </c>
      <c r="K18" s="243"/>
    </row>
    <row r="19" spans="1:11" s="23" customFormat="1" ht="57" customHeight="1" x14ac:dyDescent="0.3">
      <c r="A19" s="355">
        <v>3</v>
      </c>
      <c r="B19" s="360" t="s">
        <v>513</v>
      </c>
      <c r="C19" s="361" t="s">
        <v>31</v>
      </c>
      <c r="D19" s="361" t="s">
        <v>66</v>
      </c>
      <c r="E19" s="361" t="s">
        <v>24</v>
      </c>
      <c r="F19" s="361" t="s">
        <v>127</v>
      </c>
      <c r="G19" s="361"/>
      <c r="H19" s="362">
        <f>прил._7!K69</f>
        <v>45</v>
      </c>
      <c r="K19" s="243"/>
    </row>
    <row r="20" spans="1:11" s="23" customFormat="1" ht="69" customHeight="1" x14ac:dyDescent="0.3">
      <c r="A20" s="356"/>
      <c r="B20" s="368" t="s">
        <v>170</v>
      </c>
      <c r="C20" s="364" t="s">
        <v>31</v>
      </c>
      <c r="D20" s="364" t="s">
        <v>75</v>
      </c>
      <c r="E20" s="364" t="s">
        <v>24</v>
      </c>
      <c r="F20" s="364" t="s">
        <v>127</v>
      </c>
      <c r="G20" s="364"/>
      <c r="H20" s="365">
        <f>H21</f>
        <v>20</v>
      </c>
      <c r="K20" s="243"/>
    </row>
    <row r="21" spans="1:11" ht="95.25" customHeight="1" x14ac:dyDescent="0.3">
      <c r="A21" s="356"/>
      <c r="B21" s="366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4" t="s">
        <v>31</v>
      </c>
      <c r="D21" s="364" t="s">
        <v>75</v>
      </c>
      <c r="E21" s="364" t="s">
        <v>24</v>
      </c>
      <c r="F21" s="364" t="s">
        <v>144</v>
      </c>
      <c r="G21" s="364"/>
      <c r="H21" s="365">
        <f>H22</f>
        <v>20</v>
      </c>
      <c r="K21" s="243"/>
    </row>
    <row r="22" spans="1:11" ht="55.5" customHeight="1" x14ac:dyDescent="0.3">
      <c r="A22" s="356"/>
      <c r="B22" s="366" t="s">
        <v>80</v>
      </c>
      <c r="C22" s="364" t="s">
        <v>31</v>
      </c>
      <c r="D22" s="364" t="s">
        <v>75</v>
      </c>
      <c r="E22" s="364" t="s">
        <v>24</v>
      </c>
      <c r="F22" s="364" t="s">
        <v>144</v>
      </c>
      <c r="G22" s="364" t="s">
        <v>81</v>
      </c>
      <c r="H22" s="365">
        <f>прил._7!K73</f>
        <v>20</v>
      </c>
      <c r="K22" s="243"/>
    </row>
    <row r="23" spans="1:11" ht="30" customHeight="1" x14ac:dyDescent="0.3">
      <c r="A23" s="356"/>
      <c r="B23" s="369" t="s">
        <v>446</v>
      </c>
      <c r="C23" s="361" t="s">
        <v>31</v>
      </c>
      <c r="D23" s="361" t="s">
        <v>88</v>
      </c>
      <c r="E23" s="361" t="s">
        <v>24</v>
      </c>
      <c r="F23" s="361" t="s">
        <v>127</v>
      </c>
      <c r="G23" s="361"/>
      <c r="H23" s="362">
        <f>H25</f>
        <v>5</v>
      </c>
      <c r="K23" s="243"/>
    </row>
    <row r="24" spans="1:11" ht="54.75" customHeight="1" x14ac:dyDescent="0.3">
      <c r="A24" s="356">
        <v>4</v>
      </c>
      <c r="B24" s="370" t="s">
        <v>447</v>
      </c>
      <c r="C24" s="364" t="s">
        <v>31</v>
      </c>
      <c r="D24" s="364" t="s">
        <v>88</v>
      </c>
      <c r="E24" s="364" t="s">
        <v>24</v>
      </c>
      <c r="F24" s="364" t="s">
        <v>448</v>
      </c>
      <c r="G24" s="364"/>
      <c r="H24" s="365">
        <f>H25</f>
        <v>5</v>
      </c>
      <c r="K24" s="243"/>
    </row>
    <row r="25" spans="1:11" ht="30" customHeight="1" x14ac:dyDescent="0.3">
      <c r="A25" s="356"/>
      <c r="B25" s="252" t="s">
        <v>80</v>
      </c>
      <c r="C25" s="364" t="s">
        <v>31</v>
      </c>
      <c r="D25" s="364" t="s">
        <v>88</v>
      </c>
      <c r="E25" s="364" t="s">
        <v>24</v>
      </c>
      <c r="F25" s="364" t="s">
        <v>448</v>
      </c>
      <c r="G25" s="364" t="s">
        <v>81</v>
      </c>
      <c r="H25" s="365">
        <v>5</v>
      </c>
      <c r="K25" s="243"/>
    </row>
    <row r="26" spans="1:11" ht="63.75" customHeight="1" x14ac:dyDescent="0.3">
      <c r="A26" s="356"/>
      <c r="B26" s="371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4" t="s">
        <v>31</v>
      </c>
      <c r="D26" s="364" t="s">
        <v>66</v>
      </c>
      <c r="E26" s="364" t="s">
        <v>24</v>
      </c>
      <c r="F26" s="364" t="s">
        <v>127</v>
      </c>
      <c r="G26" s="364"/>
      <c r="H26" s="365">
        <f>H29</f>
        <v>20</v>
      </c>
      <c r="K26" s="243"/>
    </row>
    <row r="27" spans="1:11" ht="17.25" customHeight="1" x14ac:dyDescent="0.3">
      <c r="A27" s="356"/>
      <c r="B27" s="367" t="s">
        <v>94</v>
      </c>
      <c r="C27" s="364" t="s">
        <v>31</v>
      </c>
      <c r="D27" s="364" t="s">
        <v>89</v>
      </c>
      <c r="E27" s="364" t="s">
        <v>24</v>
      </c>
      <c r="F27" s="364" t="s">
        <v>127</v>
      </c>
      <c r="G27" s="364"/>
      <c r="H27" s="365">
        <v>20</v>
      </c>
      <c r="K27" s="243"/>
    </row>
    <row r="28" spans="1:11" ht="29.25" customHeight="1" x14ac:dyDescent="0.3">
      <c r="A28" s="356"/>
      <c r="B28" s="367" t="str">
        <f>прил._7!B80</f>
        <v>Подпрограмма "Поддержка и развитие Кубанского казачества"</v>
      </c>
      <c r="C28" s="364" t="s">
        <v>31</v>
      </c>
      <c r="D28" s="364" t="s">
        <v>89</v>
      </c>
      <c r="E28" s="364" t="s">
        <v>24</v>
      </c>
      <c r="F28" s="364" t="s">
        <v>145</v>
      </c>
      <c r="G28" s="364"/>
      <c r="H28" s="365">
        <v>20</v>
      </c>
      <c r="K28" s="243"/>
    </row>
    <row r="29" spans="1:11" ht="43.5" customHeight="1" x14ac:dyDescent="0.3">
      <c r="A29" s="356"/>
      <c r="B29" s="372" t="s">
        <v>401</v>
      </c>
      <c r="C29" s="364" t="s">
        <v>31</v>
      </c>
      <c r="D29" s="364" t="s">
        <v>89</v>
      </c>
      <c r="E29" s="364" t="s">
        <v>24</v>
      </c>
      <c r="F29" s="364" t="s">
        <v>145</v>
      </c>
      <c r="G29" s="364" t="s">
        <v>108</v>
      </c>
      <c r="H29" s="365">
        <f>прил._7!K81</f>
        <v>20</v>
      </c>
      <c r="K29" s="243"/>
    </row>
    <row r="30" spans="1:11" ht="45" customHeight="1" x14ac:dyDescent="0.3">
      <c r="A30" s="355">
        <v>5</v>
      </c>
      <c r="B30" s="360" t="str">
        <f>прил._7!B130</f>
        <v>Муниципальная программа "Развитие культуры на 2021-2023 годы  в Новодмитриевском сельском поселении"</v>
      </c>
      <c r="C30" s="361" t="s">
        <v>29</v>
      </c>
      <c r="D30" s="361" t="s">
        <v>66</v>
      </c>
      <c r="E30" s="361" t="s">
        <v>24</v>
      </c>
      <c r="F30" s="361" t="s">
        <v>127</v>
      </c>
      <c r="G30" s="361"/>
      <c r="H30" s="362">
        <f>H32+H35</f>
        <v>5052.3999999999996</v>
      </c>
      <c r="K30" s="243"/>
    </row>
    <row r="31" spans="1:11" ht="26.25" customHeight="1" x14ac:dyDescent="0.3">
      <c r="A31" s="356"/>
      <c r="B31" s="373" t="s">
        <v>153</v>
      </c>
      <c r="C31" s="364" t="s">
        <v>29</v>
      </c>
      <c r="D31" s="364" t="s">
        <v>75</v>
      </c>
      <c r="E31" s="364" t="s">
        <v>24</v>
      </c>
      <c r="F31" s="364" t="s">
        <v>127</v>
      </c>
      <c r="G31" s="364"/>
      <c r="H31" s="365">
        <f>H32</f>
        <v>5012.3999999999996</v>
      </c>
      <c r="K31" s="243"/>
    </row>
    <row r="32" spans="1:11" ht="29.25" customHeight="1" x14ac:dyDescent="0.3">
      <c r="A32" s="347"/>
      <c r="B32" s="373" t="s">
        <v>109</v>
      </c>
      <c r="C32" s="364" t="s">
        <v>29</v>
      </c>
      <c r="D32" s="364" t="s">
        <v>75</v>
      </c>
      <c r="E32" s="364" t="s">
        <v>31</v>
      </c>
      <c r="F32" s="364" t="s">
        <v>127</v>
      </c>
      <c r="G32" s="364"/>
      <c r="H32" s="365">
        <f>H34</f>
        <v>5012.3999999999996</v>
      </c>
      <c r="K32" s="243"/>
    </row>
    <row r="33" spans="1:11" ht="48" customHeight="1" x14ac:dyDescent="0.3">
      <c r="A33" s="347"/>
      <c r="B33" s="373" t="str">
        <f>прил._7!B133</f>
        <v>Подпрограмма "Расходы на обеспечение деятельности (оказание услуг) муниципальных учреждений"</v>
      </c>
      <c r="C33" s="364" t="s">
        <v>29</v>
      </c>
      <c r="D33" s="364" t="s">
        <v>75</v>
      </c>
      <c r="E33" s="364" t="s">
        <v>31</v>
      </c>
      <c r="F33" s="364" t="s">
        <v>129</v>
      </c>
      <c r="G33" s="364"/>
      <c r="H33" s="365">
        <f>H34</f>
        <v>5012.3999999999996</v>
      </c>
      <c r="K33" s="243"/>
    </row>
    <row r="34" spans="1:11" ht="55.5" customHeight="1" x14ac:dyDescent="0.3">
      <c r="A34" s="347"/>
      <c r="B34" s="373" t="s">
        <v>150</v>
      </c>
      <c r="C34" s="364" t="s">
        <v>29</v>
      </c>
      <c r="D34" s="364" t="s">
        <v>75</v>
      </c>
      <c r="E34" s="364" t="s">
        <v>31</v>
      </c>
      <c r="F34" s="364" t="s">
        <v>129</v>
      </c>
      <c r="G34" s="364" t="s">
        <v>108</v>
      </c>
      <c r="H34" s="365">
        <f>прил._7!K134</f>
        <v>5012.3999999999996</v>
      </c>
      <c r="K34" s="243"/>
    </row>
    <row r="35" spans="1:11" ht="28.5" customHeight="1" x14ac:dyDescent="0.3">
      <c r="A35" s="356"/>
      <c r="B35" s="368" t="s">
        <v>110</v>
      </c>
      <c r="C35" s="364" t="s">
        <v>29</v>
      </c>
      <c r="D35" s="364" t="s">
        <v>75</v>
      </c>
      <c r="E35" s="364" t="s">
        <v>32</v>
      </c>
      <c r="F35" s="364" t="s">
        <v>127</v>
      </c>
      <c r="G35" s="364"/>
      <c r="H35" s="365">
        <f>H37</f>
        <v>40</v>
      </c>
      <c r="K35" s="243"/>
    </row>
    <row r="36" spans="1:11" ht="30.75" customHeight="1" x14ac:dyDescent="0.3">
      <c r="A36" s="356"/>
      <c r="B36" s="363" t="str">
        <f>прил._7!B136</f>
        <v>Мероприятия в сфере сохранения и развития культуры</v>
      </c>
      <c r="C36" s="364" t="s">
        <v>29</v>
      </c>
      <c r="D36" s="364" t="s">
        <v>75</v>
      </c>
      <c r="E36" s="364" t="s">
        <v>32</v>
      </c>
      <c r="F36" s="364" t="s">
        <v>130</v>
      </c>
      <c r="G36" s="364"/>
      <c r="H36" s="365">
        <f>H37</f>
        <v>40</v>
      </c>
      <c r="K36" s="243"/>
    </row>
    <row r="37" spans="1:11" ht="34.5" customHeight="1" x14ac:dyDescent="0.3">
      <c r="A37" s="356"/>
      <c r="B37" s="367" t="s">
        <v>80</v>
      </c>
      <c r="C37" s="364" t="s">
        <v>29</v>
      </c>
      <c r="D37" s="364" t="s">
        <v>75</v>
      </c>
      <c r="E37" s="364" t="s">
        <v>32</v>
      </c>
      <c r="F37" s="364" t="s">
        <v>130</v>
      </c>
      <c r="G37" s="364" t="s">
        <v>81</v>
      </c>
      <c r="H37" s="365">
        <v>40</v>
      </c>
      <c r="K37" s="243"/>
    </row>
    <row r="38" spans="1:11" ht="54" customHeight="1" x14ac:dyDescent="0.3">
      <c r="A38" s="356"/>
      <c r="B38" s="374" t="s">
        <v>530</v>
      </c>
      <c r="C38" s="364" t="s">
        <v>29</v>
      </c>
      <c r="D38" s="364" t="s">
        <v>75</v>
      </c>
      <c r="E38" s="364" t="s">
        <v>28</v>
      </c>
      <c r="F38" s="364" t="s">
        <v>127</v>
      </c>
      <c r="G38" s="364"/>
      <c r="H38" s="365">
        <f>H40</f>
        <v>1034.3</v>
      </c>
      <c r="K38" s="243"/>
    </row>
    <row r="39" spans="1:11" ht="87" customHeight="1" x14ac:dyDescent="0.3">
      <c r="A39" s="356"/>
      <c r="B39" s="370" t="s">
        <v>531</v>
      </c>
      <c r="C39" s="364" t="s">
        <v>29</v>
      </c>
      <c r="D39" s="364" t="s">
        <v>75</v>
      </c>
      <c r="E39" s="364" t="s">
        <v>28</v>
      </c>
      <c r="F39" s="364" t="s">
        <v>529</v>
      </c>
      <c r="G39" s="364"/>
      <c r="H39" s="365">
        <f>H40</f>
        <v>1034.3</v>
      </c>
      <c r="K39" s="243"/>
    </row>
    <row r="40" spans="1:11" ht="60.75" customHeight="1" x14ac:dyDescent="0.3">
      <c r="A40" s="356"/>
      <c r="B40" s="374" t="s">
        <v>80</v>
      </c>
      <c r="C40" s="364" t="s">
        <v>29</v>
      </c>
      <c r="D40" s="364" t="s">
        <v>75</v>
      </c>
      <c r="E40" s="364" t="s">
        <v>28</v>
      </c>
      <c r="F40" s="364" t="s">
        <v>529</v>
      </c>
      <c r="G40" s="364" t="s">
        <v>81</v>
      </c>
      <c r="H40" s="365">
        <v>1034.3</v>
      </c>
      <c r="K40" s="243"/>
    </row>
    <row r="41" spans="1:11" ht="56.25" customHeight="1" x14ac:dyDescent="0.3">
      <c r="A41" s="356">
        <v>6</v>
      </c>
      <c r="B41" s="360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1" t="s">
        <v>32</v>
      </c>
      <c r="D41" s="361" t="s">
        <v>75</v>
      </c>
      <c r="E41" s="361" t="s">
        <v>27</v>
      </c>
      <c r="F41" s="361" t="s">
        <v>127</v>
      </c>
      <c r="G41" s="361"/>
      <c r="H41" s="362">
        <f>H44</f>
        <v>263.60000000000002</v>
      </c>
      <c r="K41" s="243"/>
    </row>
    <row r="42" spans="1:11" ht="29.25" customHeight="1" x14ac:dyDescent="0.3">
      <c r="A42" s="356"/>
      <c r="B42" s="363" t="s">
        <v>115</v>
      </c>
      <c r="C42" s="364" t="s">
        <v>32</v>
      </c>
      <c r="D42" s="364" t="s">
        <v>75</v>
      </c>
      <c r="E42" s="364" t="s">
        <v>27</v>
      </c>
      <c r="F42" s="364" t="s">
        <v>67</v>
      </c>
      <c r="G42" s="364"/>
      <c r="H42" s="365">
        <f>H43</f>
        <v>263.60000000000002</v>
      </c>
      <c r="K42" s="243"/>
    </row>
    <row r="43" spans="1:11" ht="29.25" customHeight="1" x14ac:dyDescent="0.3">
      <c r="A43" s="356"/>
      <c r="B43" s="363" t="s">
        <v>115</v>
      </c>
      <c r="C43" s="364" t="s">
        <v>32</v>
      </c>
      <c r="D43" s="364" t="s">
        <v>75</v>
      </c>
      <c r="E43" s="364" t="s">
        <v>27</v>
      </c>
      <c r="F43" s="364" t="s">
        <v>131</v>
      </c>
      <c r="G43" s="364"/>
      <c r="H43" s="365">
        <f>H44</f>
        <v>263.60000000000002</v>
      </c>
      <c r="K43" s="243"/>
    </row>
    <row r="44" spans="1:11" ht="75" customHeight="1" x14ac:dyDescent="0.3">
      <c r="A44" s="356"/>
      <c r="B44" s="375" t="s">
        <v>76</v>
      </c>
      <c r="C44" s="364" t="s">
        <v>32</v>
      </c>
      <c r="D44" s="364" t="s">
        <v>75</v>
      </c>
      <c r="E44" s="364" t="s">
        <v>27</v>
      </c>
      <c r="F44" s="364" t="s">
        <v>131</v>
      </c>
      <c r="G44" s="364" t="s">
        <v>77</v>
      </c>
      <c r="H44" s="365">
        <f>прил._7!K154</f>
        <v>263.60000000000002</v>
      </c>
      <c r="K44" s="243"/>
    </row>
    <row r="45" spans="1:11" ht="49.5" customHeight="1" x14ac:dyDescent="0.3">
      <c r="A45" s="355">
        <v>7</v>
      </c>
      <c r="B45" s="360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1" t="s">
        <v>98</v>
      </c>
      <c r="D45" s="361" t="s">
        <v>66</v>
      </c>
      <c r="E45" s="361" t="s">
        <v>24</v>
      </c>
      <c r="F45" s="361" t="s">
        <v>127</v>
      </c>
      <c r="G45" s="361"/>
      <c r="H45" s="362">
        <f>H49</f>
        <v>10</v>
      </c>
      <c r="I45" s="26"/>
      <c r="J45" s="26"/>
      <c r="K45" s="243"/>
    </row>
    <row r="46" spans="1:11" ht="37.5" customHeight="1" x14ac:dyDescent="0.3">
      <c r="A46" s="356"/>
      <c r="B46" s="376" t="s">
        <v>403</v>
      </c>
      <c r="C46" s="377" t="s">
        <v>98</v>
      </c>
      <c r="D46" s="377" t="s">
        <v>75</v>
      </c>
      <c r="E46" s="377" t="s">
        <v>24</v>
      </c>
      <c r="F46" s="377" t="s">
        <v>127</v>
      </c>
      <c r="G46" s="364"/>
      <c r="H46" s="365">
        <f>H47</f>
        <v>10</v>
      </c>
      <c r="I46" s="26"/>
      <c r="J46" s="26"/>
      <c r="K46" s="243"/>
    </row>
    <row r="47" spans="1:11" ht="48.75" customHeight="1" x14ac:dyDescent="0.3">
      <c r="A47" s="356"/>
      <c r="B47" s="378" t="s">
        <v>152</v>
      </c>
      <c r="C47" s="377" t="s">
        <v>98</v>
      </c>
      <c r="D47" s="377" t="s">
        <v>75</v>
      </c>
      <c r="E47" s="377" t="s">
        <v>23</v>
      </c>
      <c r="F47" s="377" t="s">
        <v>127</v>
      </c>
      <c r="G47" s="364"/>
      <c r="H47" s="365">
        <f>H48</f>
        <v>10</v>
      </c>
      <c r="I47" s="26"/>
      <c r="J47" s="26"/>
      <c r="K47" s="243"/>
    </row>
    <row r="48" spans="1:11" ht="30" customHeight="1" x14ac:dyDescent="0.3">
      <c r="A48" s="356"/>
      <c r="B48" s="379" t="s">
        <v>37</v>
      </c>
      <c r="C48" s="377" t="s">
        <v>98</v>
      </c>
      <c r="D48" s="377" t="s">
        <v>75</v>
      </c>
      <c r="E48" s="377" t="s">
        <v>23</v>
      </c>
      <c r="F48" s="377" t="s">
        <v>132</v>
      </c>
      <c r="G48" s="364"/>
      <c r="H48" s="365">
        <f>H49</f>
        <v>10</v>
      </c>
      <c r="I48" s="26"/>
      <c r="J48" s="26"/>
      <c r="K48" s="243"/>
    </row>
    <row r="49" spans="1:11" ht="29.25" customHeight="1" x14ac:dyDescent="0.3">
      <c r="A49" s="355"/>
      <c r="B49" s="379" t="s">
        <v>80</v>
      </c>
      <c r="C49" s="377" t="s">
        <v>98</v>
      </c>
      <c r="D49" s="377" t="s">
        <v>75</v>
      </c>
      <c r="E49" s="377" t="s">
        <v>23</v>
      </c>
      <c r="F49" s="377" t="s">
        <v>132</v>
      </c>
      <c r="G49" s="364" t="s">
        <v>81</v>
      </c>
      <c r="H49" s="365">
        <f>прил._7!K127</f>
        <v>10</v>
      </c>
      <c r="I49" s="26"/>
      <c r="J49" s="26"/>
      <c r="K49" s="243"/>
    </row>
    <row r="50" spans="1:11" ht="60" customHeight="1" x14ac:dyDescent="0.3">
      <c r="A50" s="347">
        <v>8</v>
      </c>
      <c r="B50" s="360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1" t="s">
        <v>43</v>
      </c>
      <c r="D50" s="361" t="s">
        <v>66</v>
      </c>
      <c r="E50" s="361" t="s">
        <v>24</v>
      </c>
      <c r="F50" s="361" t="s">
        <v>127</v>
      </c>
      <c r="G50" s="380"/>
      <c r="H50" s="362">
        <f>H51</f>
        <v>14.4</v>
      </c>
      <c r="K50" s="243"/>
    </row>
    <row r="51" spans="1:11" ht="45" customHeight="1" x14ac:dyDescent="0.3">
      <c r="A51" s="347"/>
      <c r="B51" s="368" t="s">
        <v>91</v>
      </c>
      <c r="C51" s="364" t="s">
        <v>43</v>
      </c>
      <c r="D51" s="364" t="s">
        <v>75</v>
      </c>
      <c r="E51" s="364" t="s">
        <v>24</v>
      </c>
      <c r="F51" s="364" t="s">
        <v>127</v>
      </c>
      <c r="G51" s="381"/>
      <c r="H51" s="365">
        <f>H52</f>
        <v>14.4</v>
      </c>
      <c r="K51" s="243"/>
    </row>
    <row r="52" spans="1:11" ht="33.75" customHeight="1" x14ac:dyDescent="0.3">
      <c r="A52" s="347"/>
      <c r="B52" s="368" t="s">
        <v>92</v>
      </c>
      <c r="C52" s="364" t="s">
        <v>43</v>
      </c>
      <c r="D52" s="364" t="s">
        <v>75</v>
      </c>
      <c r="E52" s="364" t="s">
        <v>24</v>
      </c>
      <c r="F52" s="364" t="s">
        <v>133</v>
      </c>
      <c r="G52" s="381"/>
      <c r="H52" s="365">
        <f>H53</f>
        <v>14.4</v>
      </c>
      <c r="K52" s="243"/>
    </row>
    <row r="53" spans="1:11" ht="50.25" customHeight="1" x14ac:dyDescent="0.3">
      <c r="A53" s="347"/>
      <c r="B53" s="363" t="str">
        <f>прил._7!B55</f>
        <v>Социальное обеспечение и иные выплаты населению</v>
      </c>
      <c r="C53" s="364" t="s">
        <v>43</v>
      </c>
      <c r="D53" s="364" t="s">
        <v>75</v>
      </c>
      <c r="E53" s="364" t="s">
        <v>24</v>
      </c>
      <c r="F53" s="364" t="s">
        <v>133</v>
      </c>
      <c r="G53" s="381" t="s">
        <v>113</v>
      </c>
      <c r="H53" s="365">
        <f>прил._7!K55</f>
        <v>14.4</v>
      </c>
      <c r="K53" s="243"/>
    </row>
    <row r="54" spans="1:11" s="21" customFormat="1" ht="72" customHeight="1" x14ac:dyDescent="0.3">
      <c r="A54" s="357">
        <v>9</v>
      </c>
      <c r="B54" s="382" t="s">
        <v>155</v>
      </c>
      <c r="C54" s="383" t="s">
        <v>41</v>
      </c>
      <c r="D54" s="383" t="s">
        <v>66</v>
      </c>
      <c r="E54" s="383" t="s">
        <v>24</v>
      </c>
      <c r="F54" s="383" t="s">
        <v>127</v>
      </c>
      <c r="G54" s="384"/>
      <c r="H54" s="362">
        <f>H57</f>
        <v>20</v>
      </c>
      <c r="K54" s="246"/>
    </row>
    <row r="55" spans="1:11" ht="54" customHeight="1" x14ac:dyDescent="0.3">
      <c r="A55" s="347"/>
      <c r="B55" s="385" t="s">
        <v>156</v>
      </c>
      <c r="C55" s="377" t="s">
        <v>41</v>
      </c>
      <c r="D55" s="377" t="s">
        <v>75</v>
      </c>
      <c r="E55" s="377" t="s">
        <v>24</v>
      </c>
      <c r="F55" s="377" t="s">
        <v>127</v>
      </c>
      <c r="G55" s="386"/>
      <c r="H55" s="365">
        <f>H56</f>
        <v>20</v>
      </c>
      <c r="K55" s="243"/>
    </row>
    <row r="56" spans="1:11" ht="62.25" customHeight="1" x14ac:dyDescent="0.3">
      <c r="A56" s="347"/>
      <c r="B56" s="385" t="s">
        <v>156</v>
      </c>
      <c r="C56" s="377" t="s">
        <v>41</v>
      </c>
      <c r="D56" s="377" t="s">
        <v>75</v>
      </c>
      <c r="E56" s="377" t="s">
        <v>24</v>
      </c>
      <c r="F56" s="377" t="s">
        <v>151</v>
      </c>
      <c r="G56" s="386"/>
      <c r="H56" s="365">
        <f>H57</f>
        <v>20</v>
      </c>
      <c r="K56" s="243"/>
    </row>
    <row r="57" spans="1:11" ht="52.5" customHeight="1" x14ac:dyDescent="0.3">
      <c r="A57" s="347"/>
      <c r="B57" s="385" t="s">
        <v>107</v>
      </c>
      <c r="C57" s="377" t="s">
        <v>41</v>
      </c>
      <c r="D57" s="377" t="s">
        <v>75</v>
      </c>
      <c r="E57" s="377" t="s">
        <v>24</v>
      </c>
      <c r="F57" s="377" t="s">
        <v>151</v>
      </c>
      <c r="G57" s="386" t="s">
        <v>108</v>
      </c>
      <c r="H57" s="365">
        <f>прил._7!K148</f>
        <v>20</v>
      </c>
      <c r="K57" s="243"/>
    </row>
    <row r="58" spans="1:11" ht="58.5" customHeight="1" x14ac:dyDescent="0.3">
      <c r="A58" s="347">
        <v>10</v>
      </c>
      <c r="B58" s="387" t="s">
        <v>236</v>
      </c>
      <c r="C58" s="383" t="s">
        <v>42</v>
      </c>
      <c r="D58" s="383" t="s">
        <v>66</v>
      </c>
      <c r="E58" s="383" t="s">
        <v>24</v>
      </c>
      <c r="F58" s="383" t="s">
        <v>127</v>
      </c>
      <c r="G58" s="384"/>
      <c r="H58" s="362">
        <f>H61</f>
        <v>290.39999999999998</v>
      </c>
      <c r="K58" s="243"/>
    </row>
    <row r="59" spans="1:11" ht="30.75" customHeight="1" x14ac:dyDescent="0.3">
      <c r="A59" s="347"/>
      <c r="B59" s="388" t="s">
        <v>186</v>
      </c>
      <c r="C59" s="377" t="s">
        <v>42</v>
      </c>
      <c r="D59" s="377" t="s">
        <v>75</v>
      </c>
      <c r="E59" s="377" t="s">
        <v>24</v>
      </c>
      <c r="F59" s="377" t="s">
        <v>127</v>
      </c>
      <c r="G59" s="386"/>
      <c r="H59" s="365">
        <f>H61</f>
        <v>290.39999999999998</v>
      </c>
      <c r="K59" s="243"/>
    </row>
    <row r="60" spans="1:11" ht="69.75" customHeight="1" x14ac:dyDescent="0.3">
      <c r="A60" s="347"/>
      <c r="B60" s="370" t="s">
        <v>188</v>
      </c>
      <c r="C60" s="377" t="s">
        <v>42</v>
      </c>
      <c r="D60" s="377" t="s">
        <v>75</v>
      </c>
      <c r="E60" s="377" t="s">
        <v>24</v>
      </c>
      <c r="F60" s="377" t="s">
        <v>187</v>
      </c>
      <c r="G60" s="386"/>
      <c r="H60" s="365">
        <f>H61</f>
        <v>290.39999999999998</v>
      </c>
      <c r="K60" s="243"/>
    </row>
    <row r="61" spans="1:11" ht="33" customHeight="1" x14ac:dyDescent="0.3">
      <c r="A61" s="347"/>
      <c r="B61" s="389" t="s">
        <v>80</v>
      </c>
      <c r="C61" s="377" t="s">
        <v>42</v>
      </c>
      <c r="D61" s="377" t="s">
        <v>75</v>
      </c>
      <c r="E61" s="377" t="s">
        <v>24</v>
      </c>
      <c r="F61" s="377" t="s">
        <v>187</v>
      </c>
      <c r="G61" s="386" t="s">
        <v>81</v>
      </c>
      <c r="H61" s="365">
        <f>прил._7!K59</f>
        <v>290.39999999999998</v>
      </c>
      <c r="K61" s="243"/>
    </row>
    <row r="62" spans="1:11" ht="65.25" customHeight="1" x14ac:dyDescent="0.3">
      <c r="A62" s="355">
        <v>11</v>
      </c>
      <c r="B62" s="390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1" t="s">
        <v>99</v>
      </c>
      <c r="D62" s="361" t="s">
        <v>66</v>
      </c>
      <c r="E62" s="361" t="s">
        <v>24</v>
      </c>
      <c r="F62" s="361" t="s">
        <v>127</v>
      </c>
      <c r="G62" s="361"/>
      <c r="H62" s="362">
        <f>H63+H66</f>
        <v>339.5</v>
      </c>
      <c r="K62" s="243"/>
    </row>
    <row r="63" spans="1:11" ht="22.5" customHeight="1" x14ac:dyDescent="0.3">
      <c r="A63" s="355"/>
      <c r="B63" s="367" t="s">
        <v>116</v>
      </c>
      <c r="C63" s="364" t="s">
        <v>99</v>
      </c>
      <c r="D63" s="364" t="s">
        <v>75</v>
      </c>
      <c r="E63" s="364" t="s">
        <v>24</v>
      </c>
      <c r="F63" s="364" t="s">
        <v>127</v>
      </c>
      <c r="G63" s="364"/>
      <c r="H63" s="365">
        <f>H65</f>
        <v>150</v>
      </c>
      <c r="K63" s="243"/>
    </row>
    <row r="64" spans="1:11" ht="42.75" customHeight="1" x14ac:dyDescent="0.3">
      <c r="A64" s="355"/>
      <c r="B64" s="363" t="s">
        <v>57</v>
      </c>
      <c r="C64" s="364" t="s">
        <v>99</v>
      </c>
      <c r="D64" s="364" t="s">
        <v>75</v>
      </c>
      <c r="E64" s="364" t="s">
        <v>24</v>
      </c>
      <c r="F64" s="364" t="s">
        <v>134</v>
      </c>
      <c r="G64" s="364"/>
      <c r="H64" s="365">
        <v>150</v>
      </c>
      <c r="K64" s="243"/>
    </row>
    <row r="65" spans="1:15" ht="42.75" customHeight="1" x14ac:dyDescent="0.3">
      <c r="A65" s="355"/>
      <c r="B65" s="366" t="s">
        <v>80</v>
      </c>
      <c r="C65" s="364" t="s">
        <v>99</v>
      </c>
      <c r="D65" s="364" t="s">
        <v>75</v>
      </c>
      <c r="E65" s="364" t="s">
        <v>24</v>
      </c>
      <c r="F65" s="364" t="s">
        <v>134</v>
      </c>
      <c r="G65" s="364" t="s">
        <v>81</v>
      </c>
      <c r="H65" s="365">
        <f>прил._7!K160</f>
        <v>150</v>
      </c>
      <c r="K65" s="243"/>
    </row>
    <row r="66" spans="1:15" ht="25.5" customHeight="1" x14ac:dyDescent="0.3">
      <c r="A66" s="356"/>
      <c r="B66" s="367" t="s">
        <v>527</v>
      </c>
      <c r="C66" s="364" t="s">
        <v>99</v>
      </c>
      <c r="D66" s="364" t="s">
        <v>68</v>
      </c>
      <c r="E66" s="364" t="s">
        <v>24</v>
      </c>
      <c r="F66" s="364" t="s">
        <v>127</v>
      </c>
      <c r="G66" s="364"/>
      <c r="H66" s="365">
        <f>H67</f>
        <v>189.5</v>
      </c>
      <c r="K66" s="245"/>
      <c r="L66" s="25"/>
      <c r="M66" s="25"/>
      <c r="N66" s="25"/>
      <c r="O66" s="25"/>
    </row>
    <row r="67" spans="1:15" ht="25.5" customHeight="1" x14ac:dyDescent="0.3">
      <c r="A67" s="356"/>
      <c r="B67" s="363" t="s">
        <v>526</v>
      </c>
      <c r="C67" s="364" t="s">
        <v>99</v>
      </c>
      <c r="D67" s="364" t="s">
        <v>68</v>
      </c>
      <c r="E67" s="364" t="s">
        <v>24</v>
      </c>
      <c r="F67" s="364" t="s">
        <v>135</v>
      </c>
      <c r="G67" s="364"/>
      <c r="H67" s="365">
        <f>H68</f>
        <v>189.5</v>
      </c>
      <c r="K67" s="245"/>
      <c r="L67" s="25"/>
      <c r="M67" s="25"/>
      <c r="N67" s="25"/>
      <c r="O67" s="25"/>
    </row>
    <row r="68" spans="1:15" ht="32.25" customHeight="1" x14ac:dyDescent="0.3">
      <c r="A68" s="356"/>
      <c r="B68" s="366" t="s">
        <v>80</v>
      </c>
      <c r="C68" s="364" t="s">
        <v>99</v>
      </c>
      <c r="D68" s="364" t="s">
        <v>68</v>
      </c>
      <c r="E68" s="364" t="s">
        <v>24</v>
      </c>
      <c r="F68" s="364" t="s">
        <v>135</v>
      </c>
      <c r="G68" s="364" t="s">
        <v>81</v>
      </c>
      <c r="H68" s="365">
        <f>прил._7!K96</f>
        <v>189.5</v>
      </c>
      <c r="K68" s="245"/>
      <c r="L68" s="25"/>
      <c r="M68" s="25"/>
      <c r="N68" s="25"/>
      <c r="O68" s="25"/>
    </row>
    <row r="69" spans="1:15" ht="56.25" customHeight="1" x14ac:dyDescent="0.3">
      <c r="A69" s="356">
        <v>12</v>
      </c>
      <c r="B69" s="360" t="s">
        <v>404</v>
      </c>
      <c r="C69" s="364" t="s">
        <v>95</v>
      </c>
      <c r="D69" s="364" t="s">
        <v>66</v>
      </c>
      <c r="E69" s="364"/>
      <c r="F69" s="364" t="s">
        <v>127</v>
      </c>
      <c r="G69" s="364"/>
      <c r="H69" s="365">
        <f>H72</f>
        <v>10</v>
      </c>
      <c r="I69" s="26" t="e">
        <v>#REF!</v>
      </c>
      <c r="J69" s="26" t="e">
        <v>#REF!</v>
      </c>
      <c r="K69" s="243"/>
    </row>
    <row r="70" spans="1:15" ht="39" customHeight="1" x14ac:dyDescent="0.3">
      <c r="A70" s="356"/>
      <c r="B70" s="391" t="s">
        <v>405</v>
      </c>
      <c r="C70" s="364" t="s">
        <v>95</v>
      </c>
      <c r="D70" s="364" t="s">
        <v>75</v>
      </c>
      <c r="E70" s="364"/>
      <c r="F70" s="364" t="s">
        <v>127</v>
      </c>
      <c r="G70" s="364"/>
      <c r="H70" s="365">
        <f>H72</f>
        <v>10</v>
      </c>
      <c r="K70" s="243"/>
    </row>
    <row r="71" spans="1:15" ht="51.75" customHeight="1" x14ac:dyDescent="0.3">
      <c r="A71" s="356"/>
      <c r="B71" s="367" t="s">
        <v>406</v>
      </c>
      <c r="C71" s="364" t="s">
        <v>95</v>
      </c>
      <c r="D71" s="364" t="s">
        <v>75</v>
      </c>
      <c r="E71" s="364"/>
      <c r="F71" s="364" t="s">
        <v>146</v>
      </c>
      <c r="G71" s="364"/>
      <c r="H71" s="365">
        <f>H72</f>
        <v>10</v>
      </c>
      <c r="K71" s="243"/>
    </row>
    <row r="72" spans="1:15" ht="33" customHeight="1" x14ac:dyDescent="0.3">
      <c r="A72" s="356"/>
      <c r="B72" s="366" t="s">
        <v>80</v>
      </c>
      <c r="C72" s="364" t="s">
        <v>95</v>
      </c>
      <c r="D72" s="364" t="s">
        <v>75</v>
      </c>
      <c r="E72" s="364"/>
      <c r="F72" s="364" t="s">
        <v>146</v>
      </c>
      <c r="G72" s="364" t="s">
        <v>81</v>
      </c>
      <c r="H72" s="365">
        <f>прил._7!K101</f>
        <v>10</v>
      </c>
      <c r="K72" s="243"/>
    </row>
    <row r="73" spans="1:15" ht="57.75" customHeight="1" x14ac:dyDescent="0.3">
      <c r="A73" s="355">
        <v>13</v>
      </c>
      <c r="B73" s="360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1" t="s">
        <v>100</v>
      </c>
      <c r="D73" s="361" t="s">
        <v>66</v>
      </c>
      <c r="E73" s="361" t="s">
        <v>24</v>
      </c>
      <c r="F73" s="361" t="s">
        <v>127</v>
      </c>
      <c r="G73" s="361"/>
      <c r="H73" s="362">
        <f>H77</f>
        <v>200</v>
      </c>
      <c r="K73" s="243"/>
    </row>
    <row r="74" spans="1:15" ht="43.5" customHeight="1" x14ac:dyDescent="0.3">
      <c r="A74" s="356"/>
      <c r="B74" s="368" t="s">
        <v>101</v>
      </c>
      <c r="C74" s="364" t="s">
        <v>100</v>
      </c>
      <c r="D74" s="364" t="s">
        <v>68</v>
      </c>
      <c r="E74" s="364" t="s">
        <v>24</v>
      </c>
      <c r="F74" s="364" t="s">
        <v>127</v>
      </c>
      <c r="G74" s="364"/>
      <c r="H74" s="365">
        <f>H76</f>
        <v>200</v>
      </c>
      <c r="K74" s="243"/>
    </row>
    <row r="75" spans="1:15" ht="22.5" customHeight="1" x14ac:dyDescent="0.3">
      <c r="A75" s="356"/>
      <c r="B75" s="368" t="s">
        <v>16</v>
      </c>
      <c r="C75" s="364" t="s">
        <v>100</v>
      </c>
      <c r="D75" s="364" t="s">
        <v>68</v>
      </c>
      <c r="E75" s="364"/>
      <c r="F75" s="364" t="s">
        <v>147</v>
      </c>
      <c r="G75" s="364"/>
      <c r="H75" s="365">
        <f>H76</f>
        <v>200</v>
      </c>
      <c r="K75" s="243"/>
    </row>
    <row r="76" spans="1:15" ht="28.5" customHeight="1" x14ac:dyDescent="0.3">
      <c r="A76" s="356"/>
      <c r="B76" s="392" t="str">
        <f>прил._7!B106</f>
        <v>Мероприятия в области коммунального хозяйства</v>
      </c>
      <c r="C76" s="364" t="s">
        <v>100</v>
      </c>
      <c r="D76" s="364" t="s">
        <v>68</v>
      </c>
      <c r="E76" s="364" t="s">
        <v>24</v>
      </c>
      <c r="F76" s="364" t="s">
        <v>147</v>
      </c>
      <c r="G76" s="364"/>
      <c r="H76" s="365">
        <f>H77</f>
        <v>200</v>
      </c>
      <c r="K76" s="243"/>
    </row>
    <row r="77" spans="1:15" ht="34.5" customHeight="1" x14ac:dyDescent="0.3">
      <c r="A77" s="356"/>
      <c r="B77" s="367" t="s">
        <v>80</v>
      </c>
      <c r="C77" s="364" t="s">
        <v>100</v>
      </c>
      <c r="D77" s="364" t="s">
        <v>68</v>
      </c>
      <c r="E77" s="364" t="s">
        <v>24</v>
      </c>
      <c r="F77" s="364" t="s">
        <v>147</v>
      </c>
      <c r="G77" s="364" t="s">
        <v>81</v>
      </c>
      <c r="H77" s="365">
        <f>прил._7!K107</f>
        <v>200</v>
      </c>
      <c r="I77" s="26">
        <v>0</v>
      </c>
      <c r="J77" s="26">
        <v>0</v>
      </c>
      <c r="K77" s="243"/>
    </row>
    <row r="78" spans="1:15" ht="56.25" customHeight="1" x14ac:dyDescent="0.3">
      <c r="A78" s="355">
        <v>14</v>
      </c>
      <c r="B78" s="360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1" t="s">
        <v>103</v>
      </c>
      <c r="D78" s="361" t="s">
        <v>66</v>
      </c>
      <c r="E78" s="361" t="s">
        <v>24</v>
      </c>
      <c r="F78" s="361" t="s">
        <v>127</v>
      </c>
      <c r="G78" s="361"/>
      <c r="H78" s="362">
        <f>H81+H87+H84</f>
        <v>1580.2</v>
      </c>
      <c r="K78" s="243"/>
    </row>
    <row r="79" spans="1:15" ht="34.5" customHeight="1" x14ac:dyDescent="0.3">
      <c r="A79" s="356"/>
      <c r="B79" s="368" t="s">
        <v>104</v>
      </c>
      <c r="C79" s="364" t="s">
        <v>103</v>
      </c>
      <c r="D79" s="364" t="s">
        <v>75</v>
      </c>
      <c r="E79" s="364" t="s">
        <v>24</v>
      </c>
      <c r="F79" s="364" t="s">
        <v>127</v>
      </c>
      <c r="G79" s="364"/>
      <c r="H79" s="365">
        <f>H81</f>
        <v>882.2</v>
      </c>
      <c r="K79" s="243"/>
    </row>
    <row r="80" spans="1:15" ht="61.5" customHeight="1" x14ac:dyDescent="0.3">
      <c r="A80" s="356"/>
      <c r="B80" s="363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4" t="s">
        <v>103</v>
      </c>
      <c r="D80" s="364" t="s">
        <v>75</v>
      </c>
      <c r="E80" s="364" t="s">
        <v>24</v>
      </c>
      <c r="F80" s="364" t="s">
        <v>136</v>
      </c>
      <c r="G80" s="364"/>
      <c r="H80" s="365">
        <f>H81</f>
        <v>882.2</v>
      </c>
      <c r="K80" s="243"/>
    </row>
    <row r="81" spans="1:45" ht="32.25" x14ac:dyDescent="0.3">
      <c r="A81" s="356"/>
      <c r="B81" s="367" t="s">
        <v>80</v>
      </c>
      <c r="C81" s="364" t="s">
        <v>103</v>
      </c>
      <c r="D81" s="364" t="s">
        <v>75</v>
      </c>
      <c r="E81" s="364" t="s">
        <v>24</v>
      </c>
      <c r="F81" s="364" t="s">
        <v>136</v>
      </c>
      <c r="G81" s="364" t="s">
        <v>81</v>
      </c>
      <c r="H81" s="365">
        <f>прил._7!K112</f>
        <v>882.2</v>
      </c>
      <c r="K81" s="243"/>
    </row>
    <row r="82" spans="1:45" ht="77.25" customHeight="1" x14ac:dyDescent="0.3">
      <c r="A82" s="356"/>
      <c r="B82" s="371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4" t="s">
        <v>103</v>
      </c>
      <c r="D82" s="364" t="s">
        <v>68</v>
      </c>
      <c r="E82" s="364" t="s">
        <v>24</v>
      </c>
      <c r="F82" s="364" t="s">
        <v>127</v>
      </c>
      <c r="G82" s="364"/>
      <c r="H82" s="365">
        <f>H84</f>
        <v>485</v>
      </c>
      <c r="K82" s="243"/>
    </row>
    <row r="83" spans="1:45" ht="30.75" customHeight="1" x14ac:dyDescent="0.3">
      <c r="A83" s="356"/>
      <c r="B83" s="367" t="s">
        <v>105</v>
      </c>
      <c r="C83" s="364" t="s">
        <v>103</v>
      </c>
      <c r="D83" s="364" t="s">
        <v>68</v>
      </c>
      <c r="E83" s="364" t="s">
        <v>24</v>
      </c>
      <c r="F83" s="364" t="s">
        <v>137</v>
      </c>
      <c r="G83" s="364"/>
      <c r="H83" s="365">
        <f>H84</f>
        <v>485</v>
      </c>
      <c r="K83" s="243"/>
    </row>
    <row r="84" spans="1:45" ht="30.75" customHeight="1" x14ac:dyDescent="0.3">
      <c r="A84" s="356"/>
      <c r="B84" s="371" t="s">
        <v>80</v>
      </c>
      <c r="C84" s="364" t="s">
        <v>103</v>
      </c>
      <c r="D84" s="364" t="s">
        <v>68</v>
      </c>
      <c r="E84" s="364" t="s">
        <v>24</v>
      </c>
      <c r="F84" s="364" t="s">
        <v>137</v>
      </c>
      <c r="G84" s="364" t="s">
        <v>81</v>
      </c>
      <c r="H84" s="365">
        <f>прил._7!K115</f>
        <v>485</v>
      </c>
      <c r="K84" s="243"/>
    </row>
    <row r="85" spans="1:45" s="148" customFormat="1" ht="77.25" customHeight="1" x14ac:dyDescent="0.3">
      <c r="A85" s="339"/>
      <c r="B85" s="368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4" t="s">
        <v>103</v>
      </c>
      <c r="D85" s="364" t="s">
        <v>93</v>
      </c>
      <c r="E85" s="364" t="s">
        <v>24</v>
      </c>
      <c r="F85" s="364" t="s">
        <v>127</v>
      </c>
      <c r="G85" s="364"/>
      <c r="H85" s="365">
        <f>H87</f>
        <v>213</v>
      </c>
      <c r="I85" s="53"/>
      <c r="J85" s="53"/>
      <c r="K85" s="24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6"/>
      <c r="B86" s="367" t="s">
        <v>106</v>
      </c>
      <c r="C86" s="364" t="s">
        <v>103</v>
      </c>
      <c r="D86" s="364" t="s">
        <v>93</v>
      </c>
      <c r="E86" s="364" t="s">
        <v>24</v>
      </c>
      <c r="F86" s="364" t="s">
        <v>138</v>
      </c>
      <c r="G86" s="364"/>
      <c r="H86" s="365">
        <f>H85</f>
        <v>213</v>
      </c>
      <c r="K86" s="243"/>
    </row>
    <row r="87" spans="1:45" ht="29.25" customHeight="1" x14ac:dyDescent="0.3">
      <c r="A87" s="356"/>
      <c r="B87" s="367" t="s">
        <v>80</v>
      </c>
      <c r="C87" s="364" t="s">
        <v>103</v>
      </c>
      <c r="D87" s="364" t="s">
        <v>93</v>
      </c>
      <c r="E87" s="364" t="s">
        <v>24</v>
      </c>
      <c r="F87" s="364" t="s">
        <v>138</v>
      </c>
      <c r="G87" s="364" t="s">
        <v>81</v>
      </c>
      <c r="H87" s="365">
        <f>прил._7!K118</f>
        <v>213</v>
      </c>
      <c r="K87" s="245"/>
      <c r="L87" s="25"/>
    </row>
    <row r="88" spans="1:45" ht="32.25" customHeight="1" x14ac:dyDescent="0.3">
      <c r="A88" s="358"/>
      <c r="B88" s="393" t="s">
        <v>73</v>
      </c>
      <c r="C88" s="361" t="s">
        <v>74</v>
      </c>
      <c r="D88" s="361" t="s">
        <v>66</v>
      </c>
      <c r="E88" s="361" t="s">
        <v>24</v>
      </c>
      <c r="F88" s="361" t="s">
        <v>127</v>
      </c>
      <c r="G88" s="361"/>
      <c r="H88" s="362">
        <f>H91</f>
        <v>853.1</v>
      </c>
      <c r="I88" s="78">
        <f>I91</f>
        <v>0</v>
      </c>
      <c r="J88" s="96">
        <f>J91</f>
        <v>0</v>
      </c>
      <c r="K88" s="248"/>
      <c r="L88" s="25"/>
    </row>
    <row r="89" spans="1:45" ht="24.75" customHeight="1" x14ac:dyDescent="0.3">
      <c r="A89" s="358"/>
      <c r="B89" s="363" t="s">
        <v>52</v>
      </c>
      <c r="C89" s="364" t="s">
        <v>74</v>
      </c>
      <c r="D89" s="364" t="s">
        <v>75</v>
      </c>
      <c r="E89" s="364" t="s">
        <v>24</v>
      </c>
      <c r="F89" s="364" t="s">
        <v>127</v>
      </c>
      <c r="G89" s="364"/>
      <c r="H89" s="365">
        <f>прил._7!K30</f>
        <v>853.1</v>
      </c>
      <c r="K89" s="245"/>
      <c r="L89" s="25"/>
    </row>
    <row r="90" spans="1:45" ht="32.25" x14ac:dyDescent="0.3">
      <c r="A90" s="358"/>
      <c r="B90" s="363" t="s">
        <v>69</v>
      </c>
      <c r="C90" s="364" t="s">
        <v>74</v>
      </c>
      <c r="D90" s="364" t="s">
        <v>75</v>
      </c>
      <c r="E90" s="364" t="s">
        <v>24</v>
      </c>
      <c r="F90" s="364" t="s">
        <v>139</v>
      </c>
      <c r="G90" s="364"/>
      <c r="H90" s="365">
        <f>H91</f>
        <v>853.1</v>
      </c>
      <c r="K90" s="245"/>
      <c r="L90" s="25"/>
    </row>
    <row r="91" spans="1:45" ht="78" customHeight="1" x14ac:dyDescent="0.3">
      <c r="A91" s="358"/>
      <c r="B91" s="363" t="s">
        <v>76</v>
      </c>
      <c r="C91" s="364" t="s">
        <v>74</v>
      </c>
      <c r="D91" s="364" t="s">
        <v>75</v>
      </c>
      <c r="E91" s="364" t="s">
        <v>24</v>
      </c>
      <c r="F91" s="364" t="s">
        <v>139</v>
      </c>
      <c r="G91" s="364" t="s">
        <v>77</v>
      </c>
      <c r="H91" s="365">
        <f>прил._7!K30</f>
        <v>853.1</v>
      </c>
      <c r="K91" s="245"/>
      <c r="L91" s="25"/>
    </row>
    <row r="92" spans="1:45" ht="18" customHeight="1" x14ac:dyDescent="0.3">
      <c r="A92" s="358"/>
      <c r="B92" s="393" t="s">
        <v>169</v>
      </c>
      <c r="C92" s="361" t="s">
        <v>79</v>
      </c>
      <c r="D92" s="361" t="s">
        <v>75</v>
      </c>
      <c r="E92" s="361" t="s">
        <v>24</v>
      </c>
      <c r="F92" s="361" t="s">
        <v>127</v>
      </c>
      <c r="G92" s="361"/>
      <c r="H92" s="394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8"/>
      <c r="L92" s="25"/>
    </row>
    <row r="93" spans="1:45" ht="16.5" customHeight="1" x14ac:dyDescent="0.3">
      <c r="A93" s="356"/>
      <c r="B93" s="363" t="s">
        <v>169</v>
      </c>
      <c r="C93" s="364" t="s">
        <v>79</v>
      </c>
      <c r="D93" s="364" t="s">
        <v>75</v>
      </c>
      <c r="E93" s="364" t="s">
        <v>24</v>
      </c>
      <c r="F93" s="364" t="s">
        <v>127</v>
      </c>
      <c r="G93" s="364"/>
      <c r="H93" s="365">
        <f>H94+H98+H100</f>
        <v>10034.299999999999</v>
      </c>
      <c r="K93" s="249"/>
      <c r="L93" s="25"/>
    </row>
    <row r="94" spans="1:45" ht="32.25" x14ac:dyDescent="0.3">
      <c r="A94" s="356"/>
      <c r="B94" s="363" t="s">
        <v>69</v>
      </c>
      <c r="C94" s="364" t="s">
        <v>79</v>
      </c>
      <c r="D94" s="364" t="s">
        <v>75</v>
      </c>
      <c r="E94" s="364" t="s">
        <v>24</v>
      </c>
      <c r="F94" s="364" t="s">
        <v>139</v>
      </c>
      <c r="G94" s="364"/>
      <c r="H94" s="365">
        <f>H95+H96+H97</f>
        <v>4751.2</v>
      </c>
      <c r="K94" s="245"/>
      <c r="L94" s="25"/>
    </row>
    <row r="95" spans="1:45" ht="87.75" customHeight="1" x14ac:dyDescent="0.3">
      <c r="A95" s="356"/>
      <c r="B95" s="363" t="s">
        <v>76</v>
      </c>
      <c r="C95" s="364" t="s">
        <v>79</v>
      </c>
      <c r="D95" s="364" t="s">
        <v>75</v>
      </c>
      <c r="E95" s="364" t="s">
        <v>24</v>
      </c>
      <c r="F95" s="364" t="s">
        <v>139</v>
      </c>
      <c r="G95" s="364" t="s">
        <v>77</v>
      </c>
      <c r="H95" s="365">
        <f>прил._7!K35</f>
        <v>3454.6</v>
      </c>
      <c r="K95" s="247"/>
    </row>
    <row r="96" spans="1:45" ht="67.5" customHeight="1" x14ac:dyDescent="0.3">
      <c r="A96" s="356"/>
      <c r="B96" s="363" t="s">
        <v>80</v>
      </c>
      <c r="C96" s="364" t="s">
        <v>79</v>
      </c>
      <c r="D96" s="364" t="s">
        <v>75</v>
      </c>
      <c r="E96" s="364" t="s">
        <v>24</v>
      </c>
      <c r="F96" s="364" t="s">
        <v>139</v>
      </c>
      <c r="G96" s="364" t="s">
        <v>81</v>
      </c>
      <c r="H96" s="365">
        <f>прил._7!K36</f>
        <v>1281.0999999999999</v>
      </c>
      <c r="K96" s="243"/>
    </row>
    <row r="97" spans="1:11" ht="20.25" customHeight="1" x14ac:dyDescent="0.3">
      <c r="A97" s="356"/>
      <c r="B97" s="363" t="s">
        <v>82</v>
      </c>
      <c r="C97" s="364" t="s">
        <v>79</v>
      </c>
      <c r="D97" s="364" t="s">
        <v>75</v>
      </c>
      <c r="E97" s="364" t="s">
        <v>24</v>
      </c>
      <c r="F97" s="364" t="s">
        <v>139</v>
      </c>
      <c r="G97" s="364" t="s">
        <v>83</v>
      </c>
      <c r="H97" s="365">
        <f>прил._7!K37</f>
        <v>15.5</v>
      </c>
      <c r="K97" s="243"/>
    </row>
    <row r="98" spans="1:11" ht="20.25" customHeight="1" x14ac:dyDescent="0.3">
      <c r="A98" s="356"/>
      <c r="B98" s="363" t="s">
        <v>175</v>
      </c>
      <c r="C98" s="364" t="s">
        <v>79</v>
      </c>
      <c r="D98" s="364" t="s">
        <v>75</v>
      </c>
      <c r="E98" s="364" t="s">
        <v>24</v>
      </c>
      <c r="F98" s="364" t="s">
        <v>127</v>
      </c>
      <c r="G98" s="364"/>
      <c r="H98" s="365">
        <f>H99</f>
        <v>5037.8</v>
      </c>
      <c r="K98" s="243"/>
    </row>
    <row r="99" spans="1:11" ht="30" customHeight="1" x14ac:dyDescent="0.3">
      <c r="A99" s="356"/>
      <c r="B99" s="395" t="s">
        <v>407</v>
      </c>
      <c r="C99" s="364" t="s">
        <v>79</v>
      </c>
      <c r="D99" s="364" t="s">
        <v>75</v>
      </c>
      <c r="E99" s="364" t="s">
        <v>24</v>
      </c>
      <c r="F99" s="364" t="s">
        <v>176</v>
      </c>
      <c r="G99" s="364" t="s">
        <v>83</v>
      </c>
      <c r="H99" s="365">
        <f>прил._7!K62</f>
        <v>5037.8</v>
      </c>
      <c r="K99" s="243"/>
    </row>
    <row r="100" spans="1:11" ht="41.25" customHeight="1" x14ac:dyDescent="0.3">
      <c r="A100" s="347"/>
      <c r="B100" s="363" t="s">
        <v>36</v>
      </c>
      <c r="C100" s="364" t="s">
        <v>79</v>
      </c>
      <c r="D100" s="364" t="s">
        <v>75</v>
      </c>
      <c r="E100" s="364" t="s">
        <v>24</v>
      </c>
      <c r="F100" s="364" t="s">
        <v>143</v>
      </c>
      <c r="G100" s="364"/>
      <c r="H100" s="365">
        <f>прил._7!K64</f>
        <v>245.3</v>
      </c>
      <c r="K100" s="243"/>
    </row>
    <row r="101" spans="1:11" ht="81" customHeight="1" x14ac:dyDescent="0.3">
      <c r="A101" s="347"/>
      <c r="B101" s="363" t="s">
        <v>76</v>
      </c>
      <c r="C101" s="364" t="s">
        <v>79</v>
      </c>
      <c r="D101" s="364" t="s">
        <v>75</v>
      </c>
      <c r="E101" s="364" t="s">
        <v>24</v>
      </c>
      <c r="F101" s="364" t="s">
        <v>143</v>
      </c>
      <c r="G101" s="364" t="s">
        <v>77</v>
      </c>
      <c r="H101" s="365">
        <f>прил._7!K68</f>
        <v>245.3</v>
      </c>
      <c r="K101" s="247"/>
    </row>
    <row r="102" spans="1:11" ht="27" customHeight="1" x14ac:dyDescent="0.3">
      <c r="A102" s="356"/>
      <c r="B102" s="363" t="s">
        <v>56</v>
      </c>
      <c r="C102" s="364" t="s">
        <v>79</v>
      </c>
      <c r="D102" s="364" t="s">
        <v>68</v>
      </c>
      <c r="E102" s="364" t="s">
        <v>24</v>
      </c>
      <c r="F102" s="364" t="s">
        <v>127</v>
      </c>
      <c r="G102" s="364"/>
      <c r="H102" s="365">
        <v>3.8</v>
      </c>
      <c r="K102" s="243"/>
    </row>
    <row r="103" spans="1:11" ht="55.5" customHeight="1" x14ac:dyDescent="0.3">
      <c r="A103" s="356"/>
      <c r="B103" s="363" t="s">
        <v>84</v>
      </c>
      <c r="C103" s="364" t="s">
        <v>79</v>
      </c>
      <c r="D103" s="364" t="s">
        <v>68</v>
      </c>
      <c r="E103" s="364" t="s">
        <v>24</v>
      </c>
      <c r="F103" s="364" t="s">
        <v>140</v>
      </c>
      <c r="G103" s="364"/>
      <c r="H103" s="365">
        <v>3.8</v>
      </c>
      <c r="K103" s="243"/>
    </row>
    <row r="104" spans="1:11" ht="31.5" customHeight="1" x14ac:dyDescent="0.3">
      <c r="A104" s="356"/>
      <c r="B104" s="363" t="s">
        <v>80</v>
      </c>
      <c r="C104" s="364" t="s">
        <v>79</v>
      </c>
      <c r="D104" s="364" t="s">
        <v>68</v>
      </c>
      <c r="E104" s="364" t="s">
        <v>24</v>
      </c>
      <c r="F104" s="364" t="s">
        <v>140</v>
      </c>
      <c r="G104" s="364" t="s">
        <v>81</v>
      </c>
      <c r="H104" s="365">
        <f>прил._7!K40</f>
        <v>3.8</v>
      </c>
      <c r="K104" s="243"/>
    </row>
    <row r="105" spans="1:11" ht="34.5" customHeight="1" x14ac:dyDescent="0.3">
      <c r="A105" s="356"/>
      <c r="B105" s="363" t="s">
        <v>55</v>
      </c>
      <c r="C105" s="364" t="s">
        <v>79</v>
      </c>
      <c r="D105" s="364" t="s">
        <v>86</v>
      </c>
      <c r="E105" s="364" t="s">
        <v>24</v>
      </c>
      <c r="F105" s="364" t="s">
        <v>127</v>
      </c>
      <c r="G105" s="364"/>
      <c r="H105" s="365">
        <f>H107</f>
        <v>10</v>
      </c>
      <c r="K105" s="243"/>
    </row>
    <row r="106" spans="1:11" ht="20.25" customHeight="1" x14ac:dyDescent="0.3">
      <c r="A106" s="356"/>
      <c r="B106" s="363" t="s">
        <v>87</v>
      </c>
      <c r="C106" s="364" t="s">
        <v>79</v>
      </c>
      <c r="D106" s="364" t="s">
        <v>86</v>
      </c>
      <c r="E106" s="364" t="s">
        <v>24</v>
      </c>
      <c r="F106" s="364" t="s">
        <v>141</v>
      </c>
      <c r="G106" s="364"/>
      <c r="H106" s="365">
        <f>H107</f>
        <v>10</v>
      </c>
      <c r="K106" s="243"/>
    </row>
    <row r="107" spans="1:11" ht="22.5" customHeight="1" x14ac:dyDescent="0.3">
      <c r="A107" s="356"/>
      <c r="B107" s="396" t="s">
        <v>82</v>
      </c>
      <c r="C107" s="377" t="s">
        <v>79</v>
      </c>
      <c r="D107" s="377" t="s">
        <v>86</v>
      </c>
      <c r="E107" s="377" t="s">
        <v>24</v>
      </c>
      <c r="F107" s="377" t="s">
        <v>141</v>
      </c>
      <c r="G107" s="377" t="s">
        <v>83</v>
      </c>
      <c r="H107" s="397">
        <f>прил._7!K50</f>
        <v>10</v>
      </c>
      <c r="K107" s="243"/>
    </row>
    <row r="108" spans="1:11" s="23" customFormat="1" ht="34.5" customHeight="1" x14ac:dyDescent="0.3">
      <c r="A108" s="347"/>
      <c r="B108" s="368" t="s">
        <v>51</v>
      </c>
      <c r="C108" s="364" t="s">
        <v>79</v>
      </c>
      <c r="D108" s="364" t="s">
        <v>90</v>
      </c>
      <c r="E108" s="364" t="s">
        <v>24</v>
      </c>
      <c r="F108" s="364" t="s">
        <v>127</v>
      </c>
      <c r="G108" s="364"/>
      <c r="H108" s="365">
        <f>H110</f>
        <v>444</v>
      </c>
      <c r="K108" s="243"/>
    </row>
    <row r="109" spans="1:11" ht="32.25" x14ac:dyDescent="0.3">
      <c r="A109" s="347"/>
      <c r="B109" s="367" t="s">
        <v>111</v>
      </c>
      <c r="C109" s="364" t="s">
        <v>79</v>
      </c>
      <c r="D109" s="364" t="s">
        <v>90</v>
      </c>
      <c r="E109" s="364" t="s">
        <v>24</v>
      </c>
      <c r="F109" s="364" t="s">
        <v>142</v>
      </c>
      <c r="G109" s="364"/>
      <c r="H109" s="365">
        <f>H110</f>
        <v>444</v>
      </c>
      <c r="K109" s="243"/>
    </row>
    <row r="110" spans="1:11" ht="32.25" x14ac:dyDescent="0.3">
      <c r="A110" s="347"/>
      <c r="B110" s="367" t="s">
        <v>112</v>
      </c>
      <c r="C110" s="364" t="s">
        <v>79</v>
      </c>
      <c r="D110" s="364" t="s">
        <v>90</v>
      </c>
      <c r="E110" s="364" t="s">
        <v>24</v>
      </c>
      <c r="F110" s="364" t="s">
        <v>142</v>
      </c>
      <c r="G110" s="364" t="s">
        <v>113</v>
      </c>
      <c r="H110" s="365">
        <f>прил._7!K143</f>
        <v>444</v>
      </c>
      <c r="K110" s="247"/>
    </row>
    <row r="111" spans="1:11" ht="18.75" x14ac:dyDescent="0.3">
      <c r="A111" s="347"/>
      <c r="B111" s="252" t="s">
        <v>371</v>
      </c>
      <c r="C111" s="398" t="s">
        <v>79</v>
      </c>
      <c r="D111" s="398" t="s">
        <v>149</v>
      </c>
      <c r="E111" s="398" t="s">
        <v>24</v>
      </c>
      <c r="F111" s="398" t="s">
        <v>127</v>
      </c>
      <c r="G111" s="399"/>
      <c r="H111" s="400">
        <f>H113</f>
        <v>27.5</v>
      </c>
      <c r="K111" s="247"/>
    </row>
    <row r="112" spans="1:11" ht="63.75" x14ac:dyDescent="0.3">
      <c r="A112" s="347"/>
      <c r="B112" s="252" t="s">
        <v>372</v>
      </c>
      <c r="C112" s="398" t="s">
        <v>79</v>
      </c>
      <c r="D112" s="398" t="s">
        <v>149</v>
      </c>
      <c r="E112" s="398" t="s">
        <v>24</v>
      </c>
      <c r="F112" s="398" t="s">
        <v>127</v>
      </c>
      <c r="G112" s="399"/>
      <c r="H112" s="400">
        <f>H113</f>
        <v>27.5</v>
      </c>
      <c r="K112" s="247"/>
    </row>
    <row r="113" spans="1:256" ht="18.75" x14ac:dyDescent="0.3">
      <c r="A113" s="347"/>
      <c r="B113" s="401" t="s">
        <v>70</v>
      </c>
      <c r="C113" s="398" t="s">
        <v>79</v>
      </c>
      <c r="D113" s="398" t="s">
        <v>149</v>
      </c>
      <c r="E113" s="398" t="s">
        <v>24</v>
      </c>
      <c r="F113" s="398" t="s">
        <v>373</v>
      </c>
      <c r="G113" s="399" t="s">
        <v>71</v>
      </c>
      <c r="H113" s="400">
        <f>прил._7!K43</f>
        <v>27.5</v>
      </c>
      <c r="K113" s="247"/>
    </row>
    <row r="114" spans="1:256" ht="32.25" x14ac:dyDescent="0.3">
      <c r="A114" s="347"/>
      <c r="B114" s="252" t="s">
        <v>408</v>
      </c>
      <c r="C114" s="398" t="s">
        <v>79</v>
      </c>
      <c r="D114" s="398" t="s">
        <v>149</v>
      </c>
      <c r="E114" s="398" t="s">
        <v>24</v>
      </c>
      <c r="F114" s="398" t="s">
        <v>127</v>
      </c>
      <c r="G114" s="399"/>
      <c r="H114" s="400">
        <f>H115</f>
        <v>27.7</v>
      </c>
      <c r="K114" s="247"/>
    </row>
    <row r="115" spans="1:256" ht="18.75" x14ac:dyDescent="0.3">
      <c r="A115" s="347"/>
      <c r="B115" s="401" t="s">
        <v>70</v>
      </c>
      <c r="C115" s="398" t="s">
        <v>79</v>
      </c>
      <c r="D115" s="398" t="s">
        <v>149</v>
      </c>
      <c r="E115" s="398" t="s">
        <v>24</v>
      </c>
      <c r="F115" s="398" t="s">
        <v>375</v>
      </c>
      <c r="G115" s="399" t="s">
        <v>71</v>
      </c>
      <c r="H115" s="400">
        <f>прил._7!K45</f>
        <v>27.7</v>
      </c>
      <c r="K115" s="247"/>
    </row>
    <row r="116" spans="1:256" ht="32.25" x14ac:dyDescent="0.3">
      <c r="A116" s="347"/>
      <c r="B116" s="402" t="s">
        <v>180</v>
      </c>
      <c r="C116" s="403" t="s">
        <v>178</v>
      </c>
      <c r="D116" s="403" t="s">
        <v>66</v>
      </c>
      <c r="E116" s="403" t="s">
        <v>24</v>
      </c>
      <c r="F116" s="403" t="s">
        <v>127</v>
      </c>
      <c r="G116" s="403"/>
      <c r="H116" s="404">
        <f>H119</f>
        <v>10</v>
      </c>
      <c r="K116" s="247"/>
    </row>
    <row r="117" spans="1:256" ht="32.25" x14ac:dyDescent="0.3">
      <c r="A117" s="347"/>
      <c r="B117" s="405" t="s">
        <v>181</v>
      </c>
      <c r="C117" s="406" t="s">
        <v>178</v>
      </c>
      <c r="D117" s="407" t="s">
        <v>68</v>
      </c>
      <c r="E117" s="407" t="s">
        <v>24</v>
      </c>
      <c r="F117" s="407" t="s">
        <v>127</v>
      </c>
      <c r="G117" s="407"/>
      <c r="H117" s="408">
        <f>H119</f>
        <v>10</v>
      </c>
      <c r="K117" s="247"/>
    </row>
    <row r="118" spans="1:256" ht="32.25" x14ac:dyDescent="0.3">
      <c r="A118" s="347"/>
      <c r="B118" s="405" t="s">
        <v>182</v>
      </c>
      <c r="C118" s="406" t="s">
        <v>178</v>
      </c>
      <c r="D118" s="407" t="s">
        <v>68</v>
      </c>
      <c r="E118" s="407" t="s">
        <v>24</v>
      </c>
      <c r="F118" s="407" t="s">
        <v>127</v>
      </c>
      <c r="G118" s="407"/>
      <c r="H118" s="408">
        <f>H119</f>
        <v>10</v>
      </c>
      <c r="K118" s="247"/>
    </row>
    <row r="119" spans="1:256" ht="48" x14ac:dyDescent="0.3">
      <c r="A119" s="347"/>
      <c r="B119" s="409" t="s">
        <v>183</v>
      </c>
      <c r="C119" s="406" t="s">
        <v>178</v>
      </c>
      <c r="D119" s="407" t="s">
        <v>68</v>
      </c>
      <c r="E119" s="407" t="s">
        <v>24</v>
      </c>
      <c r="F119" s="407" t="s">
        <v>139</v>
      </c>
      <c r="G119" s="407" t="s">
        <v>81</v>
      </c>
      <c r="H119" s="408">
        <f>прил._7!K18</f>
        <v>10</v>
      </c>
      <c r="K119" s="247"/>
    </row>
    <row r="120" spans="1:256" customFormat="1" ht="32.25" x14ac:dyDescent="0.3">
      <c r="A120" s="347"/>
      <c r="B120" s="409" t="s">
        <v>167</v>
      </c>
      <c r="C120" s="406" t="s">
        <v>161</v>
      </c>
      <c r="D120" s="407" t="s">
        <v>66</v>
      </c>
      <c r="E120" s="407" t="s">
        <v>24</v>
      </c>
      <c r="F120" s="407" t="s">
        <v>127</v>
      </c>
      <c r="G120" s="407"/>
      <c r="H120" s="408">
        <f>H123</f>
        <v>1</v>
      </c>
      <c r="I120" s="119"/>
      <c r="J120" s="119"/>
      <c r="K120" s="250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7"/>
      <c r="B121" s="409" t="s">
        <v>377</v>
      </c>
      <c r="C121" s="406" t="s">
        <v>161</v>
      </c>
      <c r="D121" s="407" t="s">
        <v>68</v>
      </c>
      <c r="E121" s="407" t="s">
        <v>24</v>
      </c>
      <c r="F121" s="407" t="s">
        <v>127</v>
      </c>
      <c r="G121" s="407"/>
      <c r="H121" s="408">
        <f>H123</f>
        <v>1</v>
      </c>
      <c r="I121" s="119"/>
      <c r="J121" s="119"/>
      <c r="K121" s="250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7"/>
      <c r="B122" s="409" t="s">
        <v>378</v>
      </c>
      <c r="C122" s="406" t="s">
        <v>161</v>
      </c>
      <c r="D122" s="407" t="s">
        <v>68</v>
      </c>
      <c r="E122" s="407" t="s">
        <v>24</v>
      </c>
      <c r="F122" s="407" t="s">
        <v>163</v>
      </c>
      <c r="G122" s="407"/>
      <c r="H122" s="408">
        <f>H123</f>
        <v>1</v>
      </c>
      <c r="I122" s="119"/>
      <c r="J122" s="119"/>
      <c r="K122" s="250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7"/>
      <c r="B123" s="409" t="s">
        <v>379</v>
      </c>
      <c r="C123" s="406" t="s">
        <v>161</v>
      </c>
      <c r="D123" s="407" t="s">
        <v>68</v>
      </c>
      <c r="E123" s="407" t="s">
        <v>24</v>
      </c>
      <c r="F123" s="407" t="s">
        <v>163</v>
      </c>
      <c r="G123" s="407" t="s">
        <v>184</v>
      </c>
      <c r="H123" s="408">
        <f>прил._7!K166</f>
        <v>1</v>
      </c>
      <c r="I123" s="119"/>
      <c r="J123" s="119"/>
      <c r="K123" s="250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8"/>
      <c r="B124" s="393" t="s">
        <v>64</v>
      </c>
      <c r="C124" s="361" t="s">
        <v>65</v>
      </c>
      <c r="D124" s="361" t="s">
        <v>66</v>
      </c>
      <c r="E124" s="361" t="s">
        <v>24</v>
      </c>
      <c r="F124" s="361" t="s">
        <v>127</v>
      </c>
      <c r="G124" s="410"/>
      <c r="H124" s="411">
        <f>H127</f>
        <v>70</v>
      </c>
      <c r="K124" s="243"/>
    </row>
    <row r="125" spans="1:256" ht="18.75" x14ac:dyDescent="0.3">
      <c r="A125" s="359"/>
      <c r="B125" s="363" t="s">
        <v>54</v>
      </c>
      <c r="C125" s="364" t="s">
        <v>65</v>
      </c>
      <c r="D125" s="364" t="s">
        <v>68</v>
      </c>
      <c r="E125" s="364" t="s">
        <v>24</v>
      </c>
      <c r="F125" s="364" t="s">
        <v>127</v>
      </c>
      <c r="G125" s="412"/>
      <c r="H125" s="413">
        <f>H126</f>
        <v>70</v>
      </c>
      <c r="K125" s="243"/>
    </row>
    <row r="126" spans="1:256" ht="32.25" x14ac:dyDescent="0.3">
      <c r="A126" s="359"/>
      <c r="B126" s="363" t="s">
        <v>69</v>
      </c>
      <c r="C126" s="364" t="s">
        <v>65</v>
      </c>
      <c r="D126" s="364" t="s">
        <v>68</v>
      </c>
      <c r="E126" s="364" t="s">
        <v>24</v>
      </c>
      <c r="F126" s="364" t="s">
        <v>139</v>
      </c>
      <c r="G126" s="412"/>
      <c r="H126" s="413">
        <f>H127</f>
        <v>70</v>
      </c>
      <c r="K126" s="243"/>
    </row>
    <row r="127" spans="1:256" ht="26.25" customHeight="1" x14ac:dyDescent="0.3">
      <c r="A127" s="359"/>
      <c r="B127" s="401" t="s">
        <v>70</v>
      </c>
      <c r="C127" s="364" t="s">
        <v>65</v>
      </c>
      <c r="D127" s="364" t="s">
        <v>68</v>
      </c>
      <c r="E127" s="364" t="s">
        <v>24</v>
      </c>
      <c r="F127" s="364" t="s">
        <v>139</v>
      </c>
      <c r="G127" s="412" t="s">
        <v>71</v>
      </c>
      <c r="H127" s="413">
        <f>прил._7!K23</f>
        <v>70</v>
      </c>
      <c r="K127" s="243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3"/>
    </row>
    <row r="129" spans="1:17" ht="32.25" customHeight="1" x14ac:dyDescent="0.3">
      <c r="A129" s="25"/>
      <c r="B129" s="557" t="s">
        <v>353</v>
      </c>
      <c r="C129" s="558"/>
      <c r="D129" s="558"/>
      <c r="E129" s="558"/>
      <c r="F129" s="558"/>
      <c r="G129" s="558"/>
      <c r="H129" s="558"/>
      <c r="K129" s="243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3"/>
    </row>
    <row r="131" spans="1:17" x14ac:dyDescent="0.25">
      <c r="G131" s="15"/>
      <c r="K131" s="243"/>
      <c r="O131" s="243"/>
      <c r="P131" s="243"/>
      <c r="Q131" s="243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3"/>
      <c r="O132" s="243"/>
      <c r="P132" s="243"/>
      <c r="Q132" s="243"/>
    </row>
    <row r="133" spans="1:17" x14ac:dyDescent="0.25">
      <c r="K133" s="243"/>
      <c r="O133" s="243"/>
      <c r="P133" s="243"/>
      <c r="Q133" s="243"/>
    </row>
    <row r="134" spans="1:17" x14ac:dyDescent="0.25">
      <c r="K134" s="243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0" t="s">
        <v>309</v>
      </c>
      <c r="D1" s="570"/>
      <c r="E1" s="570"/>
      <c r="F1" s="570"/>
      <c r="G1" s="570"/>
      <c r="H1" s="570"/>
      <c r="I1" s="570"/>
      <c r="J1" s="570"/>
      <c r="K1" s="570"/>
    </row>
    <row r="2" spans="1:17" x14ac:dyDescent="0.25">
      <c r="C2" s="570" t="s">
        <v>0</v>
      </c>
      <c r="D2" s="570"/>
      <c r="E2" s="570"/>
      <c r="F2" s="570"/>
      <c r="G2" s="570"/>
      <c r="H2" s="570"/>
      <c r="I2" s="570"/>
      <c r="J2" s="570"/>
      <c r="K2" s="570"/>
      <c r="P2" s="142"/>
      <c r="Q2" s="142"/>
    </row>
    <row r="3" spans="1:17" x14ac:dyDescent="0.25">
      <c r="C3" s="570" t="s">
        <v>1</v>
      </c>
      <c r="D3" s="570"/>
      <c r="E3" s="570"/>
      <c r="F3" s="570"/>
      <c r="G3" s="570"/>
      <c r="H3" s="570"/>
      <c r="I3" s="570"/>
      <c r="J3" s="570"/>
      <c r="K3" s="570"/>
    </row>
    <row r="4" spans="1:17" x14ac:dyDescent="0.25">
      <c r="C4" s="570" t="s">
        <v>2</v>
      </c>
      <c r="D4" s="570"/>
      <c r="E4" s="570"/>
      <c r="F4" s="570"/>
      <c r="G4" s="570"/>
      <c r="H4" s="570"/>
      <c r="I4" s="570"/>
      <c r="J4" s="570"/>
      <c r="K4" s="570"/>
    </row>
    <row r="5" spans="1:17" ht="12.75" customHeight="1" x14ac:dyDescent="0.25">
      <c r="C5" s="570" t="s">
        <v>537</v>
      </c>
      <c r="D5" s="570"/>
      <c r="E5" s="570"/>
      <c r="F5" s="570"/>
      <c r="G5" s="570"/>
      <c r="H5" s="570"/>
      <c r="I5" s="570"/>
      <c r="J5" s="570"/>
      <c r="K5" s="570"/>
    </row>
    <row r="6" spans="1:17" x14ac:dyDescent="0.25">
      <c r="A6" s="571" t="s">
        <v>409</v>
      </c>
      <c r="B6" s="571"/>
      <c r="C6" s="571"/>
      <c r="D6" s="571"/>
      <c r="E6" s="571"/>
      <c r="F6" s="571"/>
      <c r="G6" s="571"/>
      <c r="H6" s="571"/>
      <c r="I6" s="571"/>
      <c r="J6" s="571"/>
      <c r="K6" s="571"/>
    </row>
    <row r="7" spans="1:17" ht="6" customHeight="1" x14ac:dyDescent="0.25">
      <c r="A7" s="563"/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64" t="s">
        <v>33</v>
      </c>
      <c r="G9" s="565"/>
      <c r="H9" s="565"/>
      <c r="I9" s="566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67">
        <v>6</v>
      </c>
      <c r="G10" s="568"/>
      <c r="H10" s="568"/>
      <c r="I10" s="569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7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4">
        <v>1</v>
      </c>
      <c r="B12" s="315" t="s">
        <v>118</v>
      </c>
      <c r="C12" s="314">
        <v>991</v>
      </c>
      <c r="D12" s="316"/>
      <c r="E12" s="316"/>
      <c r="F12" s="317"/>
      <c r="G12" s="318"/>
      <c r="H12" s="318"/>
      <c r="I12" s="319"/>
      <c r="J12" s="316"/>
      <c r="K12" s="320">
        <f>K19+K18</f>
        <v>80</v>
      </c>
    </row>
    <row r="13" spans="1:17" ht="18.75" x14ac:dyDescent="0.3">
      <c r="A13" s="314"/>
      <c r="B13" s="315" t="s">
        <v>7</v>
      </c>
      <c r="C13" s="314">
        <v>991</v>
      </c>
      <c r="D13" s="316" t="s">
        <v>23</v>
      </c>
      <c r="E13" s="316" t="s">
        <v>24</v>
      </c>
      <c r="F13" s="317"/>
      <c r="G13" s="318"/>
      <c r="H13" s="318"/>
      <c r="I13" s="319"/>
      <c r="J13" s="316"/>
      <c r="K13" s="320">
        <f>K12</f>
        <v>80</v>
      </c>
    </row>
    <row r="14" spans="1:17" ht="56.25" x14ac:dyDescent="0.3">
      <c r="A14" s="314"/>
      <c r="B14" s="313" t="s">
        <v>179</v>
      </c>
      <c r="C14" s="314">
        <v>991</v>
      </c>
      <c r="D14" s="316" t="s">
        <v>23</v>
      </c>
      <c r="E14" s="321" t="s">
        <v>27</v>
      </c>
      <c r="F14" s="317"/>
      <c r="G14" s="322"/>
      <c r="H14" s="322"/>
      <c r="I14" s="323"/>
      <c r="J14" s="324"/>
      <c r="K14" s="320">
        <f>K18</f>
        <v>10</v>
      </c>
      <c r="N14" s="125"/>
    </row>
    <row r="15" spans="1:17" ht="42.75" customHeight="1" x14ac:dyDescent="0.3">
      <c r="A15" s="325"/>
      <c r="B15" s="326" t="s">
        <v>180</v>
      </c>
      <c r="C15" s="325">
        <v>991</v>
      </c>
      <c r="D15" s="327" t="s">
        <v>23</v>
      </c>
      <c r="E15" s="328" t="s">
        <v>27</v>
      </c>
      <c r="F15" s="328" t="s">
        <v>178</v>
      </c>
      <c r="G15" s="329" t="s">
        <v>66</v>
      </c>
      <c r="H15" s="330" t="s">
        <v>24</v>
      </c>
      <c r="I15" s="331" t="s">
        <v>127</v>
      </c>
      <c r="J15" s="331"/>
      <c r="K15" s="332">
        <f>K18</f>
        <v>10</v>
      </c>
      <c r="O15" s="54"/>
    </row>
    <row r="16" spans="1:17" ht="18.75" x14ac:dyDescent="0.3">
      <c r="A16" s="325"/>
      <c r="B16" s="415" t="s">
        <v>181</v>
      </c>
      <c r="C16" s="333">
        <v>991</v>
      </c>
      <c r="D16" s="334" t="s">
        <v>23</v>
      </c>
      <c r="E16" s="335" t="s">
        <v>27</v>
      </c>
      <c r="F16" s="335" t="s">
        <v>178</v>
      </c>
      <c r="G16" s="416" t="s">
        <v>68</v>
      </c>
      <c r="H16" s="336" t="s">
        <v>24</v>
      </c>
      <c r="I16" s="337" t="s">
        <v>127</v>
      </c>
      <c r="J16" s="337"/>
      <c r="K16" s="332">
        <f>K18</f>
        <v>10</v>
      </c>
      <c r="N16" s="125"/>
      <c r="P16" s="54"/>
    </row>
    <row r="17" spans="1:17" ht="18.75" x14ac:dyDescent="0.3">
      <c r="A17" s="314"/>
      <c r="B17" s="415" t="s">
        <v>182</v>
      </c>
      <c r="C17" s="333">
        <v>991</v>
      </c>
      <c r="D17" s="334" t="s">
        <v>23</v>
      </c>
      <c r="E17" s="334" t="s">
        <v>27</v>
      </c>
      <c r="F17" s="417" t="s">
        <v>178</v>
      </c>
      <c r="G17" s="418" t="s">
        <v>68</v>
      </c>
      <c r="H17" s="418" t="s">
        <v>24</v>
      </c>
      <c r="I17" s="419" t="s">
        <v>127</v>
      </c>
      <c r="J17" s="334"/>
      <c r="K17" s="332">
        <f>K18</f>
        <v>10</v>
      </c>
    </row>
    <row r="18" spans="1:17" ht="37.5" x14ac:dyDescent="0.3">
      <c r="A18" s="314"/>
      <c r="B18" s="415" t="s">
        <v>183</v>
      </c>
      <c r="C18" s="333">
        <v>991</v>
      </c>
      <c r="D18" s="334" t="s">
        <v>23</v>
      </c>
      <c r="E18" s="334" t="s">
        <v>27</v>
      </c>
      <c r="F18" s="417" t="s">
        <v>178</v>
      </c>
      <c r="G18" s="418" t="s">
        <v>68</v>
      </c>
      <c r="H18" s="418" t="s">
        <v>24</v>
      </c>
      <c r="I18" s="419" t="s">
        <v>139</v>
      </c>
      <c r="J18" s="334" t="s">
        <v>81</v>
      </c>
      <c r="K18" s="332">
        <v>10</v>
      </c>
    </row>
    <row r="19" spans="1:17" ht="20.25" customHeight="1" x14ac:dyDescent="0.3">
      <c r="A19" s="314"/>
      <c r="B19" s="420" t="s">
        <v>7</v>
      </c>
      <c r="C19" s="342">
        <v>991</v>
      </c>
      <c r="D19" s="343" t="s">
        <v>23</v>
      </c>
      <c r="E19" s="343" t="s">
        <v>29</v>
      </c>
      <c r="F19" s="421"/>
      <c r="G19" s="422"/>
      <c r="H19" s="422"/>
      <c r="I19" s="423"/>
      <c r="J19" s="343"/>
      <c r="K19" s="320">
        <f>K23</f>
        <v>70</v>
      </c>
    </row>
    <row r="20" spans="1:17" ht="42.75" customHeight="1" x14ac:dyDescent="0.3">
      <c r="A20" s="325"/>
      <c r="B20" s="424" t="s">
        <v>64</v>
      </c>
      <c r="C20" s="333">
        <v>991</v>
      </c>
      <c r="D20" s="334" t="s">
        <v>23</v>
      </c>
      <c r="E20" s="335" t="s">
        <v>29</v>
      </c>
      <c r="F20" s="335" t="s">
        <v>65</v>
      </c>
      <c r="G20" s="336" t="s">
        <v>66</v>
      </c>
      <c r="H20" s="336" t="s">
        <v>24</v>
      </c>
      <c r="I20" s="337" t="s">
        <v>127</v>
      </c>
      <c r="J20" s="337"/>
      <c r="K20" s="332">
        <f>K23</f>
        <v>70</v>
      </c>
      <c r="O20" s="54"/>
    </row>
    <row r="21" spans="1:17" ht="18.75" x14ac:dyDescent="0.3">
      <c r="A21" s="325"/>
      <c r="B21" s="424" t="s">
        <v>54</v>
      </c>
      <c r="C21" s="333">
        <v>991</v>
      </c>
      <c r="D21" s="334" t="s">
        <v>23</v>
      </c>
      <c r="E21" s="335" t="s">
        <v>29</v>
      </c>
      <c r="F21" s="335" t="s">
        <v>65</v>
      </c>
      <c r="G21" s="336" t="s">
        <v>68</v>
      </c>
      <c r="H21" s="336" t="s">
        <v>24</v>
      </c>
      <c r="I21" s="337" t="s">
        <v>127</v>
      </c>
      <c r="J21" s="337"/>
      <c r="K21" s="332">
        <f>K23</f>
        <v>70</v>
      </c>
      <c r="N21" s="125"/>
      <c r="P21" s="54"/>
    </row>
    <row r="22" spans="1:17" ht="30" customHeight="1" x14ac:dyDescent="0.3">
      <c r="A22" s="325"/>
      <c r="B22" s="425" t="s">
        <v>69</v>
      </c>
      <c r="C22" s="333">
        <v>991</v>
      </c>
      <c r="D22" s="334" t="s">
        <v>23</v>
      </c>
      <c r="E22" s="335" t="s">
        <v>29</v>
      </c>
      <c r="F22" s="335" t="s">
        <v>65</v>
      </c>
      <c r="G22" s="336" t="s">
        <v>68</v>
      </c>
      <c r="H22" s="336" t="s">
        <v>24</v>
      </c>
      <c r="I22" s="337" t="s">
        <v>139</v>
      </c>
      <c r="J22" s="337"/>
      <c r="K22" s="332">
        <f>K23</f>
        <v>70</v>
      </c>
      <c r="O22" s="54"/>
      <c r="P22" s="54"/>
    </row>
    <row r="23" spans="1:17" ht="21" customHeight="1" x14ac:dyDescent="0.3">
      <c r="A23" s="325"/>
      <c r="B23" s="424" t="s">
        <v>70</v>
      </c>
      <c r="C23" s="333">
        <v>991</v>
      </c>
      <c r="D23" s="334" t="s">
        <v>23</v>
      </c>
      <c r="E23" s="335" t="s">
        <v>29</v>
      </c>
      <c r="F23" s="335" t="s">
        <v>65</v>
      </c>
      <c r="G23" s="336" t="s">
        <v>68</v>
      </c>
      <c r="H23" s="336" t="s">
        <v>24</v>
      </c>
      <c r="I23" s="337" t="s">
        <v>139</v>
      </c>
      <c r="J23" s="337" t="s">
        <v>71</v>
      </c>
      <c r="K23" s="332">
        <v>70</v>
      </c>
      <c r="L23" s="124"/>
      <c r="N23" s="125"/>
      <c r="O23" s="54"/>
    </row>
    <row r="24" spans="1:17" ht="36.75" customHeight="1" x14ac:dyDescent="0.3">
      <c r="A24" s="314">
        <v>2</v>
      </c>
      <c r="B24" s="426" t="s">
        <v>72</v>
      </c>
      <c r="C24" s="342">
        <v>992</v>
      </c>
      <c r="D24" s="427"/>
      <c r="E24" s="427"/>
      <c r="F24" s="335"/>
      <c r="G24" s="336"/>
      <c r="H24" s="336"/>
      <c r="I24" s="337"/>
      <c r="J24" s="342"/>
      <c r="K24" s="320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4"/>
      <c r="B25" s="426" t="s">
        <v>7</v>
      </c>
      <c r="C25" s="342">
        <v>992</v>
      </c>
      <c r="D25" s="343" t="s">
        <v>23</v>
      </c>
      <c r="E25" s="343" t="s">
        <v>24</v>
      </c>
      <c r="F25" s="344"/>
      <c r="G25" s="345"/>
      <c r="H25" s="345"/>
      <c r="I25" s="346"/>
      <c r="J25" s="343"/>
      <c r="K25" s="320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4"/>
      <c r="B26" s="428" t="s">
        <v>38</v>
      </c>
      <c r="C26" s="333">
        <v>992</v>
      </c>
      <c r="D26" s="334" t="s">
        <v>23</v>
      </c>
      <c r="E26" s="334" t="s">
        <v>25</v>
      </c>
      <c r="F26" s="335"/>
      <c r="G26" s="336"/>
      <c r="H26" s="336"/>
      <c r="I26" s="337"/>
      <c r="J26" s="334"/>
      <c r="K26" s="332">
        <f>K30</f>
        <v>853.1</v>
      </c>
      <c r="L26" s="127"/>
      <c r="M26" s="128"/>
      <c r="N26" s="128"/>
    </row>
    <row r="27" spans="1:17" s="52" customFormat="1" ht="18.75" x14ac:dyDescent="0.3">
      <c r="A27" s="314"/>
      <c r="B27" s="424" t="s">
        <v>73</v>
      </c>
      <c r="C27" s="333">
        <v>992</v>
      </c>
      <c r="D27" s="334" t="s">
        <v>23</v>
      </c>
      <c r="E27" s="334" t="s">
        <v>25</v>
      </c>
      <c r="F27" s="335" t="s">
        <v>74</v>
      </c>
      <c r="G27" s="336" t="s">
        <v>66</v>
      </c>
      <c r="H27" s="336" t="s">
        <v>24</v>
      </c>
      <c r="I27" s="337" t="s">
        <v>127</v>
      </c>
      <c r="J27" s="334"/>
      <c r="K27" s="332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4"/>
      <c r="B28" s="424" t="s">
        <v>52</v>
      </c>
      <c r="C28" s="333">
        <v>992</v>
      </c>
      <c r="D28" s="334" t="s">
        <v>23</v>
      </c>
      <c r="E28" s="334" t="s">
        <v>25</v>
      </c>
      <c r="F28" s="335" t="s">
        <v>74</v>
      </c>
      <c r="G28" s="336" t="s">
        <v>75</v>
      </c>
      <c r="H28" s="336" t="s">
        <v>24</v>
      </c>
      <c r="I28" s="337" t="s">
        <v>127</v>
      </c>
      <c r="J28" s="334"/>
      <c r="K28" s="332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4"/>
      <c r="B29" s="424" t="s">
        <v>69</v>
      </c>
      <c r="C29" s="333">
        <v>992</v>
      </c>
      <c r="D29" s="334" t="s">
        <v>23</v>
      </c>
      <c r="E29" s="334" t="s">
        <v>25</v>
      </c>
      <c r="F29" s="335" t="s">
        <v>74</v>
      </c>
      <c r="G29" s="336" t="s">
        <v>75</v>
      </c>
      <c r="H29" s="336" t="s">
        <v>24</v>
      </c>
      <c r="I29" s="337" t="s">
        <v>139</v>
      </c>
      <c r="J29" s="334"/>
      <c r="K29" s="332">
        <f>K30</f>
        <v>853.1</v>
      </c>
      <c r="L29" s="127"/>
      <c r="M29" s="128"/>
      <c r="N29" s="128"/>
    </row>
    <row r="30" spans="1:17" s="52" customFormat="1" ht="75" customHeight="1" x14ac:dyDescent="0.3">
      <c r="A30" s="314"/>
      <c r="B30" s="424" t="s">
        <v>76</v>
      </c>
      <c r="C30" s="333">
        <v>992</v>
      </c>
      <c r="D30" s="334" t="s">
        <v>23</v>
      </c>
      <c r="E30" s="334" t="s">
        <v>25</v>
      </c>
      <c r="F30" s="335" t="s">
        <v>74</v>
      </c>
      <c r="G30" s="336" t="s">
        <v>75</v>
      </c>
      <c r="H30" s="336" t="s">
        <v>24</v>
      </c>
      <c r="I30" s="337" t="s">
        <v>139</v>
      </c>
      <c r="J30" s="334" t="s">
        <v>77</v>
      </c>
      <c r="K30" s="332">
        <v>853.1</v>
      </c>
      <c r="L30" s="127"/>
      <c r="M30" s="128"/>
      <c r="N30" s="128"/>
      <c r="O30" s="57"/>
    </row>
    <row r="31" spans="1:17" s="52" customFormat="1" ht="57.75" customHeight="1" x14ac:dyDescent="0.3">
      <c r="A31" s="314"/>
      <c r="B31" s="428" t="s">
        <v>78</v>
      </c>
      <c r="C31" s="333">
        <v>992</v>
      </c>
      <c r="D31" s="334" t="s">
        <v>23</v>
      </c>
      <c r="E31" s="334" t="s">
        <v>26</v>
      </c>
      <c r="F31" s="335"/>
      <c r="G31" s="336"/>
      <c r="H31" s="336"/>
      <c r="I31" s="337"/>
      <c r="J31" s="334"/>
      <c r="K31" s="332">
        <f>K35+K36+K37+K40+K41</f>
        <v>4810.2</v>
      </c>
      <c r="L31" s="127"/>
      <c r="M31" s="129"/>
      <c r="N31" s="128"/>
    </row>
    <row r="32" spans="1:17" s="52" customFormat="1" ht="18.75" x14ac:dyDescent="0.3">
      <c r="A32" s="314"/>
      <c r="B32" s="424" t="s">
        <v>169</v>
      </c>
      <c r="C32" s="333">
        <v>992</v>
      </c>
      <c r="D32" s="334" t="s">
        <v>23</v>
      </c>
      <c r="E32" s="334" t="s">
        <v>26</v>
      </c>
      <c r="F32" s="335" t="s">
        <v>79</v>
      </c>
      <c r="G32" s="336" t="s">
        <v>66</v>
      </c>
      <c r="H32" s="336" t="s">
        <v>24</v>
      </c>
      <c r="I32" s="337" t="s">
        <v>127</v>
      </c>
      <c r="J32" s="334"/>
      <c r="K32" s="332">
        <f>K33+K38+K41</f>
        <v>4810.2</v>
      </c>
      <c r="L32" s="127"/>
      <c r="M32" s="128"/>
      <c r="N32" s="128"/>
    </row>
    <row r="33" spans="1:11" ht="18.75" x14ac:dyDescent="0.3">
      <c r="A33" s="339"/>
      <c r="B33" s="424" t="s">
        <v>169</v>
      </c>
      <c r="C33" s="333">
        <v>992</v>
      </c>
      <c r="D33" s="334" t="s">
        <v>23</v>
      </c>
      <c r="E33" s="334" t="s">
        <v>26</v>
      </c>
      <c r="F33" s="335" t="s">
        <v>79</v>
      </c>
      <c r="G33" s="336" t="s">
        <v>75</v>
      </c>
      <c r="H33" s="336" t="s">
        <v>24</v>
      </c>
      <c r="I33" s="337" t="s">
        <v>127</v>
      </c>
      <c r="J33" s="334"/>
      <c r="K33" s="332">
        <f>K34</f>
        <v>4751.2</v>
      </c>
    </row>
    <row r="34" spans="1:11" ht="18.75" x14ac:dyDescent="0.3">
      <c r="A34" s="339"/>
      <c r="B34" s="424" t="s">
        <v>69</v>
      </c>
      <c r="C34" s="333">
        <v>992</v>
      </c>
      <c r="D34" s="334" t="s">
        <v>23</v>
      </c>
      <c r="E34" s="334" t="s">
        <v>26</v>
      </c>
      <c r="F34" s="335" t="s">
        <v>79</v>
      </c>
      <c r="G34" s="336" t="s">
        <v>75</v>
      </c>
      <c r="H34" s="336" t="s">
        <v>24</v>
      </c>
      <c r="I34" s="337" t="s">
        <v>139</v>
      </c>
      <c r="J34" s="334"/>
      <c r="K34" s="332">
        <f>K35+K36+K37</f>
        <v>4751.2</v>
      </c>
    </row>
    <row r="35" spans="1:11" ht="76.5" customHeight="1" x14ac:dyDescent="0.3">
      <c r="A35" s="339"/>
      <c r="B35" s="424" t="s">
        <v>76</v>
      </c>
      <c r="C35" s="333">
        <v>992</v>
      </c>
      <c r="D35" s="334" t="s">
        <v>23</v>
      </c>
      <c r="E35" s="334" t="s">
        <v>26</v>
      </c>
      <c r="F35" s="335" t="s">
        <v>79</v>
      </c>
      <c r="G35" s="336" t="s">
        <v>75</v>
      </c>
      <c r="H35" s="336" t="s">
        <v>24</v>
      </c>
      <c r="I35" s="337" t="s">
        <v>139</v>
      </c>
      <c r="J35" s="334" t="s">
        <v>77</v>
      </c>
      <c r="K35" s="332">
        <v>3454.6</v>
      </c>
    </row>
    <row r="36" spans="1:11" ht="28.5" customHeight="1" x14ac:dyDescent="0.3">
      <c r="A36" s="339"/>
      <c r="B36" s="424" t="s">
        <v>80</v>
      </c>
      <c r="C36" s="333">
        <v>992</v>
      </c>
      <c r="D36" s="334" t="s">
        <v>23</v>
      </c>
      <c r="E36" s="334" t="s">
        <v>26</v>
      </c>
      <c r="F36" s="335" t="s">
        <v>79</v>
      </c>
      <c r="G36" s="336" t="s">
        <v>75</v>
      </c>
      <c r="H36" s="336" t="s">
        <v>24</v>
      </c>
      <c r="I36" s="337" t="s">
        <v>139</v>
      </c>
      <c r="J36" s="334" t="s">
        <v>81</v>
      </c>
      <c r="K36" s="332">
        <v>1281.0999999999999</v>
      </c>
    </row>
    <row r="37" spans="1:11" ht="16.5" customHeight="1" x14ac:dyDescent="0.3">
      <c r="A37" s="340"/>
      <c r="B37" s="424" t="s">
        <v>82</v>
      </c>
      <c r="C37" s="333">
        <v>992</v>
      </c>
      <c r="D37" s="334" t="s">
        <v>23</v>
      </c>
      <c r="E37" s="334" t="s">
        <v>26</v>
      </c>
      <c r="F37" s="335" t="s">
        <v>79</v>
      </c>
      <c r="G37" s="336" t="s">
        <v>75</v>
      </c>
      <c r="H37" s="336" t="s">
        <v>24</v>
      </c>
      <c r="I37" s="337" t="s">
        <v>139</v>
      </c>
      <c r="J37" s="334" t="s">
        <v>83</v>
      </c>
      <c r="K37" s="332">
        <v>15.5</v>
      </c>
    </row>
    <row r="38" spans="1:11" ht="18.75" x14ac:dyDescent="0.3">
      <c r="A38" s="339"/>
      <c r="B38" s="424" t="s">
        <v>56</v>
      </c>
      <c r="C38" s="333">
        <v>992</v>
      </c>
      <c r="D38" s="334" t="s">
        <v>23</v>
      </c>
      <c r="E38" s="334" t="s">
        <v>26</v>
      </c>
      <c r="F38" s="335" t="s">
        <v>79</v>
      </c>
      <c r="G38" s="336" t="s">
        <v>68</v>
      </c>
      <c r="H38" s="336" t="s">
        <v>24</v>
      </c>
      <c r="I38" s="337" t="s">
        <v>127</v>
      </c>
      <c r="J38" s="334"/>
      <c r="K38" s="332">
        <f>K39</f>
        <v>3.8</v>
      </c>
    </row>
    <row r="39" spans="1:11" ht="37.5" x14ac:dyDescent="0.3">
      <c r="A39" s="339"/>
      <c r="B39" s="424" t="s">
        <v>84</v>
      </c>
      <c r="C39" s="333">
        <v>992</v>
      </c>
      <c r="D39" s="334" t="s">
        <v>23</v>
      </c>
      <c r="E39" s="334" t="s">
        <v>26</v>
      </c>
      <c r="F39" s="335" t="s">
        <v>79</v>
      </c>
      <c r="G39" s="336" t="s">
        <v>68</v>
      </c>
      <c r="H39" s="336" t="s">
        <v>24</v>
      </c>
      <c r="I39" s="337" t="s">
        <v>140</v>
      </c>
      <c r="J39" s="334"/>
      <c r="K39" s="332">
        <f>K40</f>
        <v>3.8</v>
      </c>
    </row>
    <row r="40" spans="1:11" ht="44.25" customHeight="1" x14ac:dyDescent="0.3">
      <c r="A40" s="341"/>
      <c r="B40" s="429" t="s">
        <v>80</v>
      </c>
      <c r="C40" s="430">
        <v>992</v>
      </c>
      <c r="D40" s="431" t="s">
        <v>23</v>
      </c>
      <c r="E40" s="431" t="s">
        <v>26</v>
      </c>
      <c r="F40" s="432" t="s">
        <v>79</v>
      </c>
      <c r="G40" s="433" t="s">
        <v>68</v>
      </c>
      <c r="H40" s="433" t="s">
        <v>24</v>
      </c>
      <c r="I40" s="434" t="s">
        <v>140</v>
      </c>
      <c r="J40" s="431" t="s">
        <v>81</v>
      </c>
      <c r="K40" s="435">
        <v>3.8</v>
      </c>
    </row>
    <row r="41" spans="1:11" ht="18.75" x14ac:dyDescent="0.3">
      <c r="A41" s="339"/>
      <c r="B41" s="354" t="s">
        <v>371</v>
      </c>
      <c r="C41" s="333">
        <v>992</v>
      </c>
      <c r="D41" s="334" t="s">
        <v>23</v>
      </c>
      <c r="E41" s="334" t="s">
        <v>26</v>
      </c>
      <c r="F41" s="432" t="s">
        <v>79</v>
      </c>
      <c r="G41" s="433" t="s">
        <v>149</v>
      </c>
      <c r="H41" s="433" t="s">
        <v>24</v>
      </c>
      <c r="I41" s="434" t="s">
        <v>127</v>
      </c>
      <c r="J41" s="334"/>
      <c r="K41" s="332">
        <f>K42+K44</f>
        <v>55.2</v>
      </c>
    </row>
    <row r="42" spans="1:11" ht="56.25" x14ac:dyDescent="0.3">
      <c r="A42" s="339"/>
      <c r="B42" s="354" t="s">
        <v>372</v>
      </c>
      <c r="C42" s="333">
        <v>992</v>
      </c>
      <c r="D42" s="334" t="s">
        <v>23</v>
      </c>
      <c r="E42" s="334" t="s">
        <v>26</v>
      </c>
      <c r="F42" s="432" t="s">
        <v>79</v>
      </c>
      <c r="G42" s="433" t="s">
        <v>149</v>
      </c>
      <c r="H42" s="433" t="s">
        <v>24</v>
      </c>
      <c r="I42" s="434" t="s">
        <v>373</v>
      </c>
      <c r="J42" s="334"/>
      <c r="K42" s="332">
        <f>K43</f>
        <v>27.5</v>
      </c>
    </row>
    <row r="43" spans="1:11" ht="18.75" x14ac:dyDescent="0.3">
      <c r="A43" s="339"/>
      <c r="B43" s="354" t="s">
        <v>70</v>
      </c>
      <c r="C43" s="333">
        <v>992</v>
      </c>
      <c r="D43" s="334" t="s">
        <v>23</v>
      </c>
      <c r="E43" s="334" t="s">
        <v>26</v>
      </c>
      <c r="F43" s="432" t="s">
        <v>79</v>
      </c>
      <c r="G43" s="433" t="s">
        <v>149</v>
      </c>
      <c r="H43" s="433" t="s">
        <v>24</v>
      </c>
      <c r="I43" s="434" t="s">
        <v>373</v>
      </c>
      <c r="J43" s="334" t="s">
        <v>71</v>
      </c>
      <c r="K43" s="332">
        <v>27.5</v>
      </c>
    </row>
    <row r="44" spans="1:11" ht="37.5" x14ac:dyDescent="0.3">
      <c r="A44" s="339"/>
      <c r="B44" s="354" t="s">
        <v>374</v>
      </c>
      <c r="C44" s="333">
        <v>992</v>
      </c>
      <c r="D44" s="334" t="s">
        <v>23</v>
      </c>
      <c r="E44" s="334" t="s">
        <v>26</v>
      </c>
      <c r="F44" s="432" t="s">
        <v>79</v>
      </c>
      <c r="G44" s="433" t="s">
        <v>149</v>
      </c>
      <c r="H44" s="433" t="s">
        <v>24</v>
      </c>
      <c r="I44" s="434" t="s">
        <v>376</v>
      </c>
      <c r="J44" s="334"/>
      <c r="K44" s="332">
        <f>K45</f>
        <v>27.7</v>
      </c>
    </row>
    <row r="45" spans="1:11" ht="18.75" x14ac:dyDescent="0.3">
      <c r="A45" s="339"/>
      <c r="B45" s="354" t="s">
        <v>70</v>
      </c>
      <c r="C45" s="333">
        <v>992</v>
      </c>
      <c r="D45" s="334" t="s">
        <v>23</v>
      </c>
      <c r="E45" s="334" t="s">
        <v>26</v>
      </c>
      <c r="F45" s="334" t="s">
        <v>79</v>
      </c>
      <c r="G45" s="334" t="s">
        <v>149</v>
      </c>
      <c r="H45" s="334" t="s">
        <v>24</v>
      </c>
      <c r="I45" s="334" t="s">
        <v>376</v>
      </c>
      <c r="J45" s="334" t="s">
        <v>71</v>
      </c>
      <c r="K45" s="332">
        <v>27.7</v>
      </c>
    </row>
    <row r="46" spans="1:11" ht="18.75" x14ac:dyDescent="0.3">
      <c r="A46" s="339"/>
      <c r="B46" s="420" t="s">
        <v>85</v>
      </c>
      <c r="C46" s="342">
        <v>992</v>
      </c>
      <c r="D46" s="343" t="s">
        <v>23</v>
      </c>
      <c r="E46" s="343" t="s">
        <v>43</v>
      </c>
      <c r="F46" s="344"/>
      <c r="G46" s="345"/>
      <c r="H46" s="345"/>
      <c r="I46" s="346"/>
      <c r="J46" s="343"/>
      <c r="K46" s="320">
        <f>K50</f>
        <v>10</v>
      </c>
    </row>
    <row r="47" spans="1:11" ht="18.75" x14ac:dyDescent="0.3">
      <c r="A47" s="339"/>
      <c r="B47" s="424" t="s">
        <v>58</v>
      </c>
      <c r="C47" s="333">
        <v>992</v>
      </c>
      <c r="D47" s="334" t="s">
        <v>23</v>
      </c>
      <c r="E47" s="334" t="s">
        <v>43</v>
      </c>
      <c r="F47" s="335" t="s">
        <v>79</v>
      </c>
      <c r="G47" s="336" t="s">
        <v>66</v>
      </c>
      <c r="H47" s="336" t="s">
        <v>24</v>
      </c>
      <c r="I47" s="337" t="s">
        <v>127</v>
      </c>
      <c r="J47" s="334"/>
      <c r="K47" s="332">
        <f>K50</f>
        <v>10</v>
      </c>
    </row>
    <row r="48" spans="1:11" ht="18.75" x14ac:dyDescent="0.3">
      <c r="A48" s="339"/>
      <c r="B48" s="424" t="s">
        <v>55</v>
      </c>
      <c r="C48" s="333">
        <v>992</v>
      </c>
      <c r="D48" s="334" t="s">
        <v>23</v>
      </c>
      <c r="E48" s="334" t="s">
        <v>43</v>
      </c>
      <c r="F48" s="335" t="s">
        <v>79</v>
      </c>
      <c r="G48" s="336" t="s">
        <v>86</v>
      </c>
      <c r="H48" s="336" t="s">
        <v>24</v>
      </c>
      <c r="I48" s="337" t="s">
        <v>127</v>
      </c>
      <c r="J48" s="334"/>
      <c r="K48" s="332">
        <f>K50</f>
        <v>10</v>
      </c>
    </row>
    <row r="49" spans="1:256" ht="18.75" x14ac:dyDescent="0.3">
      <c r="A49" s="339"/>
      <c r="B49" s="424" t="s">
        <v>87</v>
      </c>
      <c r="C49" s="333">
        <v>992</v>
      </c>
      <c r="D49" s="334" t="s">
        <v>23</v>
      </c>
      <c r="E49" s="334" t="s">
        <v>43</v>
      </c>
      <c r="F49" s="335" t="s">
        <v>79</v>
      </c>
      <c r="G49" s="336" t="s">
        <v>86</v>
      </c>
      <c r="H49" s="336" t="s">
        <v>24</v>
      </c>
      <c r="I49" s="337" t="s">
        <v>141</v>
      </c>
      <c r="J49" s="334"/>
      <c r="K49" s="332">
        <f>K50</f>
        <v>10</v>
      </c>
    </row>
    <row r="50" spans="1:256" ht="18.75" x14ac:dyDescent="0.3">
      <c r="A50" s="339"/>
      <c r="B50" s="424" t="s">
        <v>82</v>
      </c>
      <c r="C50" s="333">
        <v>992</v>
      </c>
      <c r="D50" s="334" t="s">
        <v>23</v>
      </c>
      <c r="E50" s="334" t="s">
        <v>43</v>
      </c>
      <c r="F50" s="335" t="s">
        <v>79</v>
      </c>
      <c r="G50" s="336" t="s">
        <v>86</v>
      </c>
      <c r="H50" s="336" t="s">
        <v>24</v>
      </c>
      <c r="I50" s="337" t="s">
        <v>141</v>
      </c>
      <c r="J50" s="334" t="s">
        <v>83</v>
      </c>
      <c r="K50" s="332">
        <v>10</v>
      </c>
    </row>
    <row r="51" spans="1:256" s="52" customFormat="1" ht="28.5" customHeight="1" x14ac:dyDescent="0.3">
      <c r="A51" s="338"/>
      <c r="B51" s="426" t="s">
        <v>8</v>
      </c>
      <c r="C51" s="342">
        <v>992</v>
      </c>
      <c r="D51" s="343" t="s">
        <v>23</v>
      </c>
      <c r="E51" s="343">
        <v>13</v>
      </c>
      <c r="F51" s="344"/>
      <c r="G51" s="345"/>
      <c r="H51" s="336"/>
      <c r="I51" s="346"/>
      <c r="J51" s="343"/>
      <c r="K51" s="320">
        <f>K52+K56+K60</f>
        <v>5342.6</v>
      </c>
      <c r="L51" s="127"/>
      <c r="M51" s="128"/>
      <c r="N51" s="128"/>
    </row>
    <row r="52" spans="1:256" ht="72" customHeight="1" x14ac:dyDescent="0.3">
      <c r="A52" s="339"/>
      <c r="B52" s="436" t="s">
        <v>523</v>
      </c>
      <c r="C52" s="333">
        <v>992</v>
      </c>
      <c r="D52" s="334" t="s">
        <v>23</v>
      </c>
      <c r="E52" s="334">
        <v>13</v>
      </c>
      <c r="F52" s="335" t="s">
        <v>43</v>
      </c>
      <c r="G52" s="336" t="s">
        <v>66</v>
      </c>
      <c r="H52" s="336" t="s">
        <v>24</v>
      </c>
      <c r="I52" s="337" t="s">
        <v>127</v>
      </c>
      <c r="J52" s="437"/>
      <c r="K52" s="332">
        <f>K55</f>
        <v>14.4</v>
      </c>
    </row>
    <row r="53" spans="1:256" ht="34.5" customHeight="1" x14ac:dyDescent="0.3">
      <c r="A53" s="339"/>
      <c r="B53" s="436" t="s">
        <v>91</v>
      </c>
      <c r="C53" s="333">
        <v>992</v>
      </c>
      <c r="D53" s="334" t="s">
        <v>23</v>
      </c>
      <c r="E53" s="334">
        <v>13</v>
      </c>
      <c r="F53" s="335" t="s">
        <v>43</v>
      </c>
      <c r="G53" s="336" t="s">
        <v>75</v>
      </c>
      <c r="H53" s="336" t="s">
        <v>24</v>
      </c>
      <c r="I53" s="337" t="s">
        <v>127</v>
      </c>
      <c r="J53" s="437"/>
      <c r="K53" s="332">
        <f>K55</f>
        <v>14.4</v>
      </c>
    </row>
    <row r="54" spans="1:256" s="23" customFormat="1" ht="44.25" customHeight="1" x14ac:dyDescent="0.3">
      <c r="A54" s="347"/>
      <c r="B54" s="436" t="s">
        <v>92</v>
      </c>
      <c r="C54" s="333">
        <v>992</v>
      </c>
      <c r="D54" s="334" t="s">
        <v>23</v>
      </c>
      <c r="E54" s="334">
        <v>13</v>
      </c>
      <c r="F54" s="335" t="s">
        <v>43</v>
      </c>
      <c r="G54" s="336" t="s">
        <v>75</v>
      </c>
      <c r="H54" s="336" t="s">
        <v>24</v>
      </c>
      <c r="I54" s="337" t="s">
        <v>133</v>
      </c>
      <c r="J54" s="437"/>
      <c r="K54" s="332">
        <f>K55</f>
        <v>14.4</v>
      </c>
      <c r="L54" s="130"/>
      <c r="M54" s="131"/>
      <c r="N54" s="131"/>
    </row>
    <row r="55" spans="1:256" ht="29.25" customHeight="1" x14ac:dyDescent="0.3">
      <c r="A55" s="339"/>
      <c r="B55" s="424" t="s">
        <v>112</v>
      </c>
      <c r="C55" s="333">
        <v>992</v>
      </c>
      <c r="D55" s="334" t="s">
        <v>23</v>
      </c>
      <c r="E55" s="334">
        <v>13</v>
      </c>
      <c r="F55" s="335" t="s">
        <v>43</v>
      </c>
      <c r="G55" s="336" t="s">
        <v>75</v>
      </c>
      <c r="H55" s="336" t="s">
        <v>24</v>
      </c>
      <c r="I55" s="337" t="s">
        <v>133</v>
      </c>
      <c r="J55" s="334" t="s">
        <v>113</v>
      </c>
      <c r="K55" s="332">
        <v>14.4</v>
      </c>
    </row>
    <row r="56" spans="1:256" ht="72" customHeight="1" x14ac:dyDescent="0.3">
      <c r="A56" s="339"/>
      <c r="B56" s="436" t="s">
        <v>236</v>
      </c>
      <c r="C56" s="333">
        <v>992</v>
      </c>
      <c r="D56" s="334" t="s">
        <v>23</v>
      </c>
      <c r="E56" s="334">
        <v>13</v>
      </c>
      <c r="F56" s="335" t="s">
        <v>42</v>
      </c>
      <c r="G56" s="336" t="s">
        <v>66</v>
      </c>
      <c r="H56" s="336" t="s">
        <v>24</v>
      </c>
      <c r="I56" s="337" t="s">
        <v>127</v>
      </c>
      <c r="J56" s="334"/>
      <c r="K56" s="332">
        <f>K59</f>
        <v>290.39999999999998</v>
      </c>
    </row>
    <row r="57" spans="1:256" ht="35.25" customHeight="1" x14ac:dyDescent="0.3">
      <c r="A57" s="339"/>
      <c r="B57" s="436" t="s">
        <v>186</v>
      </c>
      <c r="C57" s="333">
        <v>992</v>
      </c>
      <c r="D57" s="334" t="s">
        <v>23</v>
      </c>
      <c r="E57" s="334">
        <v>13</v>
      </c>
      <c r="F57" s="335" t="s">
        <v>42</v>
      </c>
      <c r="G57" s="336" t="s">
        <v>66</v>
      </c>
      <c r="H57" s="336" t="s">
        <v>24</v>
      </c>
      <c r="I57" s="337" t="s">
        <v>127</v>
      </c>
      <c r="J57" s="334"/>
      <c r="K57" s="332">
        <f>K59</f>
        <v>290.39999999999998</v>
      </c>
    </row>
    <row r="58" spans="1:256" ht="58.5" customHeight="1" x14ac:dyDescent="0.3">
      <c r="A58" s="339"/>
      <c r="B58" s="436" t="s">
        <v>188</v>
      </c>
      <c r="C58" s="333">
        <v>992</v>
      </c>
      <c r="D58" s="334" t="s">
        <v>23</v>
      </c>
      <c r="E58" s="334">
        <v>13</v>
      </c>
      <c r="F58" s="335" t="s">
        <v>42</v>
      </c>
      <c r="G58" s="336" t="s">
        <v>75</v>
      </c>
      <c r="H58" s="336" t="s">
        <v>24</v>
      </c>
      <c r="I58" s="337" t="s">
        <v>187</v>
      </c>
      <c r="J58" s="334"/>
      <c r="K58" s="332">
        <f>K59</f>
        <v>290.39999999999998</v>
      </c>
    </row>
    <row r="59" spans="1:256" ht="35.25" customHeight="1" x14ac:dyDescent="0.3">
      <c r="A59" s="339"/>
      <c r="B59" s="424" t="s">
        <v>80</v>
      </c>
      <c r="C59" s="333">
        <v>992</v>
      </c>
      <c r="D59" s="334" t="s">
        <v>23</v>
      </c>
      <c r="E59" s="334">
        <v>13</v>
      </c>
      <c r="F59" s="335" t="s">
        <v>42</v>
      </c>
      <c r="G59" s="336" t="s">
        <v>75</v>
      </c>
      <c r="H59" s="336" t="s">
        <v>24</v>
      </c>
      <c r="I59" s="337" t="s">
        <v>187</v>
      </c>
      <c r="J59" s="334" t="s">
        <v>81</v>
      </c>
      <c r="K59" s="332">
        <v>290.39999999999998</v>
      </c>
    </row>
    <row r="60" spans="1:256" ht="33.75" customHeight="1" x14ac:dyDescent="0.3">
      <c r="A60" s="339"/>
      <c r="B60" s="424" t="s">
        <v>53</v>
      </c>
      <c r="C60" s="333">
        <v>992</v>
      </c>
      <c r="D60" s="334" t="s">
        <v>23</v>
      </c>
      <c r="E60" s="334" t="s">
        <v>42</v>
      </c>
      <c r="F60" s="335" t="s">
        <v>79</v>
      </c>
      <c r="G60" s="336" t="s">
        <v>75</v>
      </c>
      <c r="H60" s="336" t="s">
        <v>24</v>
      </c>
      <c r="I60" s="337" t="s">
        <v>127</v>
      </c>
      <c r="J60" s="334"/>
      <c r="K60" s="332">
        <f>K61</f>
        <v>5037.8</v>
      </c>
    </row>
    <row r="61" spans="1:256" s="52" customFormat="1" ht="18.75" x14ac:dyDescent="0.3">
      <c r="A61" s="339"/>
      <c r="B61" s="424" t="s">
        <v>175</v>
      </c>
      <c r="C61" s="333">
        <v>992</v>
      </c>
      <c r="D61" s="334" t="s">
        <v>23</v>
      </c>
      <c r="E61" s="334" t="s">
        <v>42</v>
      </c>
      <c r="F61" s="335" t="s">
        <v>79</v>
      </c>
      <c r="G61" s="336" t="s">
        <v>75</v>
      </c>
      <c r="H61" s="336" t="s">
        <v>24</v>
      </c>
      <c r="I61" s="337" t="s">
        <v>176</v>
      </c>
      <c r="J61" s="334"/>
      <c r="K61" s="332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9"/>
      <c r="B62" s="424" t="s">
        <v>407</v>
      </c>
      <c r="C62" s="333">
        <v>993</v>
      </c>
      <c r="D62" s="334" t="s">
        <v>23</v>
      </c>
      <c r="E62" s="334" t="s">
        <v>42</v>
      </c>
      <c r="F62" s="335" t="s">
        <v>79</v>
      </c>
      <c r="G62" s="336" t="s">
        <v>75</v>
      </c>
      <c r="H62" s="336" t="s">
        <v>24</v>
      </c>
      <c r="I62" s="337" t="s">
        <v>176</v>
      </c>
      <c r="J62" s="334" t="s">
        <v>83</v>
      </c>
      <c r="K62" s="332">
        <v>5037.8</v>
      </c>
    </row>
    <row r="63" spans="1:256" s="52" customFormat="1" ht="18.75" x14ac:dyDescent="0.3">
      <c r="A63" s="338"/>
      <c r="B63" s="420" t="s">
        <v>35</v>
      </c>
      <c r="C63" s="342">
        <v>992</v>
      </c>
      <c r="D63" s="343" t="s">
        <v>25</v>
      </c>
      <c r="E63" s="343" t="s">
        <v>24</v>
      </c>
      <c r="F63" s="344"/>
      <c r="G63" s="345"/>
      <c r="H63" s="345"/>
      <c r="I63" s="346"/>
      <c r="J63" s="343"/>
      <c r="K63" s="320">
        <f>K68</f>
        <v>245.3</v>
      </c>
      <c r="L63" s="127"/>
      <c r="M63" s="128"/>
      <c r="N63" s="128"/>
    </row>
    <row r="64" spans="1:256" ht="21.75" customHeight="1" x14ac:dyDescent="0.3">
      <c r="A64" s="339"/>
      <c r="B64" s="424" t="s">
        <v>10</v>
      </c>
      <c r="C64" s="333">
        <v>992</v>
      </c>
      <c r="D64" s="334" t="s">
        <v>25</v>
      </c>
      <c r="E64" s="334" t="s">
        <v>27</v>
      </c>
      <c r="F64" s="335"/>
      <c r="G64" s="336"/>
      <c r="H64" s="336"/>
      <c r="I64" s="337"/>
      <c r="J64" s="334"/>
      <c r="K64" s="332">
        <f>K63</f>
        <v>245.3</v>
      </c>
    </row>
    <row r="65" spans="1:14" ht="18.75" x14ac:dyDescent="0.3">
      <c r="A65" s="339"/>
      <c r="B65" s="424" t="s">
        <v>410</v>
      </c>
      <c r="C65" s="333">
        <v>992</v>
      </c>
      <c r="D65" s="334" t="s">
        <v>25</v>
      </c>
      <c r="E65" s="334" t="s">
        <v>27</v>
      </c>
      <c r="F65" s="335" t="s">
        <v>79</v>
      </c>
      <c r="G65" s="336" t="s">
        <v>66</v>
      </c>
      <c r="H65" s="336" t="s">
        <v>24</v>
      </c>
      <c r="I65" s="337" t="s">
        <v>67</v>
      </c>
      <c r="J65" s="334"/>
      <c r="K65" s="332">
        <f>K63</f>
        <v>245.3</v>
      </c>
    </row>
    <row r="66" spans="1:14" ht="21" customHeight="1" x14ac:dyDescent="0.3">
      <c r="A66" s="339"/>
      <c r="B66" s="424" t="s">
        <v>169</v>
      </c>
      <c r="C66" s="333">
        <v>992</v>
      </c>
      <c r="D66" s="334" t="s">
        <v>25</v>
      </c>
      <c r="E66" s="334" t="s">
        <v>27</v>
      </c>
      <c r="F66" s="335" t="s">
        <v>79</v>
      </c>
      <c r="G66" s="336" t="s">
        <v>75</v>
      </c>
      <c r="H66" s="336" t="s">
        <v>24</v>
      </c>
      <c r="I66" s="337" t="s">
        <v>67</v>
      </c>
      <c r="J66" s="334"/>
      <c r="K66" s="332">
        <f>K63</f>
        <v>245.3</v>
      </c>
    </row>
    <row r="67" spans="1:14" ht="46.5" customHeight="1" x14ac:dyDescent="0.3">
      <c r="A67" s="339"/>
      <c r="B67" s="424" t="s">
        <v>36</v>
      </c>
      <c r="C67" s="333">
        <v>992</v>
      </c>
      <c r="D67" s="334" t="s">
        <v>25</v>
      </c>
      <c r="E67" s="334" t="s">
        <v>27</v>
      </c>
      <c r="F67" s="335" t="s">
        <v>79</v>
      </c>
      <c r="G67" s="336" t="s">
        <v>75</v>
      </c>
      <c r="H67" s="336" t="s">
        <v>24</v>
      </c>
      <c r="I67" s="337" t="s">
        <v>143</v>
      </c>
      <c r="J67" s="334"/>
      <c r="K67" s="332">
        <f>K68</f>
        <v>245.3</v>
      </c>
    </row>
    <row r="68" spans="1:14" ht="75" customHeight="1" x14ac:dyDescent="0.3">
      <c r="A68" s="339"/>
      <c r="B68" s="424" t="s">
        <v>76</v>
      </c>
      <c r="C68" s="333">
        <v>992</v>
      </c>
      <c r="D68" s="334" t="s">
        <v>25</v>
      </c>
      <c r="E68" s="334" t="s">
        <v>27</v>
      </c>
      <c r="F68" s="335" t="s">
        <v>79</v>
      </c>
      <c r="G68" s="336" t="s">
        <v>75</v>
      </c>
      <c r="H68" s="336" t="s">
        <v>24</v>
      </c>
      <c r="I68" s="337" t="s">
        <v>143</v>
      </c>
      <c r="J68" s="334" t="s">
        <v>77</v>
      </c>
      <c r="K68" s="438">
        <v>245.3</v>
      </c>
    </row>
    <row r="69" spans="1:14" s="52" customFormat="1" ht="39.75" customHeight="1" x14ac:dyDescent="0.3">
      <c r="A69" s="338"/>
      <c r="B69" s="426" t="s">
        <v>11</v>
      </c>
      <c r="C69" s="342">
        <v>992</v>
      </c>
      <c r="D69" s="343" t="s">
        <v>27</v>
      </c>
      <c r="E69" s="343" t="s">
        <v>24</v>
      </c>
      <c r="F69" s="344"/>
      <c r="G69" s="345"/>
      <c r="H69" s="345"/>
      <c r="I69" s="346"/>
      <c r="J69" s="343"/>
      <c r="K69" s="320">
        <f>K70+K79+K77</f>
        <v>45</v>
      </c>
      <c r="L69" s="127"/>
      <c r="M69" s="128"/>
      <c r="N69" s="128"/>
    </row>
    <row r="70" spans="1:14" ht="36.75" customHeight="1" x14ac:dyDescent="0.3">
      <c r="A70" s="339"/>
      <c r="B70" s="436" t="s">
        <v>12</v>
      </c>
      <c r="C70" s="333">
        <v>992</v>
      </c>
      <c r="D70" s="334" t="s">
        <v>27</v>
      </c>
      <c r="E70" s="334" t="s">
        <v>98</v>
      </c>
      <c r="F70" s="335" t="s">
        <v>24</v>
      </c>
      <c r="G70" s="336" t="s">
        <v>66</v>
      </c>
      <c r="H70" s="336" t="s">
        <v>24</v>
      </c>
      <c r="I70" s="337" t="s">
        <v>127</v>
      </c>
      <c r="J70" s="334"/>
      <c r="K70" s="332">
        <f>K73</f>
        <v>20</v>
      </c>
    </row>
    <row r="71" spans="1:14" ht="44.25" customHeight="1" x14ac:dyDescent="0.3">
      <c r="A71" s="339"/>
      <c r="B71" s="436" t="s">
        <v>170</v>
      </c>
      <c r="C71" s="333">
        <v>992</v>
      </c>
      <c r="D71" s="334" t="s">
        <v>27</v>
      </c>
      <c r="E71" s="334" t="s">
        <v>98</v>
      </c>
      <c r="F71" s="335" t="s">
        <v>31</v>
      </c>
      <c r="G71" s="336" t="s">
        <v>75</v>
      </c>
      <c r="H71" s="336" t="s">
        <v>24</v>
      </c>
      <c r="I71" s="337" t="s">
        <v>127</v>
      </c>
      <c r="J71" s="334"/>
      <c r="K71" s="332">
        <f>K73</f>
        <v>20</v>
      </c>
    </row>
    <row r="72" spans="1:14" ht="65.25" customHeight="1" x14ac:dyDescent="0.3">
      <c r="A72" s="339"/>
      <c r="B72" s="439" t="s">
        <v>512</v>
      </c>
      <c r="C72" s="333">
        <v>992</v>
      </c>
      <c r="D72" s="334" t="s">
        <v>27</v>
      </c>
      <c r="E72" s="334" t="s">
        <v>98</v>
      </c>
      <c r="F72" s="335" t="s">
        <v>31</v>
      </c>
      <c r="G72" s="336" t="s">
        <v>75</v>
      </c>
      <c r="H72" s="336" t="s">
        <v>24</v>
      </c>
      <c r="I72" s="337" t="s">
        <v>144</v>
      </c>
      <c r="J72" s="334"/>
      <c r="K72" s="332">
        <f>K73</f>
        <v>20</v>
      </c>
    </row>
    <row r="73" spans="1:14" ht="43.5" customHeight="1" x14ac:dyDescent="0.3">
      <c r="A73" s="339"/>
      <c r="B73" s="354" t="s">
        <v>80</v>
      </c>
      <c r="C73" s="333">
        <v>992</v>
      </c>
      <c r="D73" s="334" t="s">
        <v>27</v>
      </c>
      <c r="E73" s="334" t="s">
        <v>98</v>
      </c>
      <c r="F73" s="432" t="s">
        <v>31</v>
      </c>
      <c r="G73" s="433" t="s">
        <v>75</v>
      </c>
      <c r="H73" s="433" t="s">
        <v>24</v>
      </c>
      <c r="I73" s="434" t="s">
        <v>144</v>
      </c>
      <c r="J73" s="431" t="s">
        <v>81</v>
      </c>
      <c r="K73" s="435">
        <v>20</v>
      </c>
    </row>
    <row r="74" spans="1:14" ht="36.75" customHeight="1" x14ac:dyDescent="0.3">
      <c r="A74" s="348"/>
      <c r="B74" s="440" t="s">
        <v>13</v>
      </c>
      <c r="C74" s="441">
        <v>992</v>
      </c>
      <c r="D74" s="442" t="s">
        <v>27</v>
      </c>
      <c r="E74" s="442" t="s">
        <v>47</v>
      </c>
      <c r="F74" s="335" t="s">
        <v>24</v>
      </c>
      <c r="G74" s="336" t="s">
        <v>66</v>
      </c>
      <c r="H74" s="336" t="s">
        <v>24</v>
      </c>
      <c r="I74" s="337" t="s">
        <v>127</v>
      </c>
      <c r="J74" s="431"/>
      <c r="K74" s="435">
        <f>K77+K81</f>
        <v>25</v>
      </c>
    </row>
    <row r="75" spans="1:14" ht="33" customHeight="1" x14ac:dyDescent="0.3">
      <c r="A75" s="339"/>
      <c r="B75" s="354" t="s">
        <v>446</v>
      </c>
      <c r="C75" s="430">
        <v>992</v>
      </c>
      <c r="D75" s="431" t="s">
        <v>27</v>
      </c>
      <c r="E75" s="431" t="s">
        <v>47</v>
      </c>
      <c r="F75" s="432" t="s">
        <v>31</v>
      </c>
      <c r="G75" s="433" t="s">
        <v>88</v>
      </c>
      <c r="H75" s="433" t="s">
        <v>24</v>
      </c>
      <c r="I75" s="434" t="s">
        <v>127</v>
      </c>
      <c r="J75" s="431"/>
      <c r="K75" s="435">
        <f>K77</f>
        <v>5</v>
      </c>
    </row>
    <row r="76" spans="1:14" ht="61.5" customHeight="1" x14ac:dyDescent="0.3">
      <c r="A76" s="339"/>
      <c r="B76" s="354" t="s">
        <v>447</v>
      </c>
      <c r="C76" s="430">
        <v>992</v>
      </c>
      <c r="D76" s="431" t="s">
        <v>27</v>
      </c>
      <c r="E76" s="431" t="s">
        <v>47</v>
      </c>
      <c r="F76" s="432" t="s">
        <v>31</v>
      </c>
      <c r="G76" s="433" t="s">
        <v>88</v>
      </c>
      <c r="H76" s="433" t="s">
        <v>24</v>
      </c>
      <c r="I76" s="434" t="s">
        <v>448</v>
      </c>
      <c r="J76" s="431"/>
      <c r="K76" s="435">
        <f>K77</f>
        <v>5</v>
      </c>
    </row>
    <row r="77" spans="1:14" ht="37.5" customHeight="1" x14ac:dyDescent="0.3">
      <c r="A77" s="339"/>
      <c r="B77" s="354" t="s">
        <v>80</v>
      </c>
      <c r="C77" s="333">
        <v>992</v>
      </c>
      <c r="D77" s="334" t="s">
        <v>27</v>
      </c>
      <c r="E77" s="334" t="s">
        <v>47</v>
      </c>
      <c r="F77" s="334" t="s">
        <v>31</v>
      </c>
      <c r="G77" s="334" t="s">
        <v>88</v>
      </c>
      <c r="H77" s="334" t="s">
        <v>24</v>
      </c>
      <c r="I77" s="334" t="s">
        <v>448</v>
      </c>
      <c r="J77" s="334" t="s">
        <v>81</v>
      </c>
      <c r="K77" s="332">
        <v>5</v>
      </c>
    </row>
    <row r="78" spans="1:14" ht="35.25" customHeight="1" x14ac:dyDescent="0.3">
      <c r="A78" s="339"/>
      <c r="B78" s="354" t="s">
        <v>513</v>
      </c>
      <c r="C78" s="333">
        <v>992</v>
      </c>
      <c r="D78" s="334" t="s">
        <v>27</v>
      </c>
      <c r="E78" s="334" t="s">
        <v>47</v>
      </c>
      <c r="F78" s="334" t="s">
        <v>31</v>
      </c>
      <c r="G78" s="334" t="s">
        <v>66</v>
      </c>
      <c r="H78" s="334" t="s">
        <v>24</v>
      </c>
      <c r="I78" s="334" t="s">
        <v>127</v>
      </c>
      <c r="J78" s="334"/>
      <c r="K78" s="332">
        <f>K81</f>
        <v>20</v>
      </c>
    </row>
    <row r="79" spans="1:14" ht="17.25" customHeight="1" x14ac:dyDescent="0.3">
      <c r="A79" s="339"/>
      <c r="B79" s="354" t="s">
        <v>94</v>
      </c>
      <c r="C79" s="333">
        <v>992</v>
      </c>
      <c r="D79" s="334" t="s">
        <v>27</v>
      </c>
      <c r="E79" s="443" t="s">
        <v>47</v>
      </c>
      <c r="F79" s="417" t="s">
        <v>31</v>
      </c>
      <c r="G79" s="444" t="s">
        <v>89</v>
      </c>
      <c r="H79" s="444" t="s">
        <v>24</v>
      </c>
      <c r="I79" s="419" t="s">
        <v>127</v>
      </c>
      <c r="J79" s="334"/>
      <c r="K79" s="332">
        <f>K81</f>
        <v>20</v>
      </c>
    </row>
    <row r="80" spans="1:14" s="120" customFormat="1" ht="23.25" customHeight="1" x14ac:dyDescent="0.3">
      <c r="A80" s="349"/>
      <c r="B80" s="445" t="s">
        <v>402</v>
      </c>
      <c r="C80" s="333">
        <v>992</v>
      </c>
      <c r="D80" s="334" t="s">
        <v>27</v>
      </c>
      <c r="E80" s="334" t="s">
        <v>47</v>
      </c>
      <c r="F80" s="335" t="s">
        <v>31</v>
      </c>
      <c r="G80" s="336" t="s">
        <v>89</v>
      </c>
      <c r="H80" s="336" t="s">
        <v>24</v>
      </c>
      <c r="I80" s="337" t="s">
        <v>145</v>
      </c>
      <c r="J80" s="334"/>
      <c r="K80" s="332">
        <f>K81</f>
        <v>20</v>
      </c>
      <c r="L80" s="122"/>
      <c r="M80" s="132"/>
      <c r="N80" s="132"/>
    </row>
    <row r="81" spans="1:14" s="120" customFormat="1" ht="33.75" customHeight="1" x14ac:dyDescent="0.3">
      <c r="A81" s="349"/>
      <c r="B81" s="446" t="s">
        <v>107</v>
      </c>
      <c r="C81" s="333">
        <v>992</v>
      </c>
      <c r="D81" s="334" t="s">
        <v>27</v>
      </c>
      <c r="E81" s="334" t="s">
        <v>47</v>
      </c>
      <c r="F81" s="335" t="s">
        <v>31</v>
      </c>
      <c r="G81" s="336" t="s">
        <v>89</v>
      </c>
      <c r="H81" s="336" t="s">
        <v>24</v>
      </c>
      <c r="I81" s="337" t="s">
        <v>145</v>
      </c>
      <c r="J81" s="334" t="s">
        <v>108</v>
      </c>
      <c r="K81" s="332">
        <v>20</v>
      </c>
      <c r="L81" s="122"/>
      <c r="M81" s="132"/>
      <c r="N81" s="132"/>
    </row>
    <row r="82" spans="1:14" s="121" customFormat="1" ht="19.5" customHeight="1" x14ac:dyDescent="0.3">
      <c r="A82" s="350"/>
      <c r="B82" s="447" t="s">
        <v>14</v>
      </c>
      <c r="C82" s="342">
        <v>992</v>
      </c>
      <c r="D82" s="343" t="s">
        <v>26</v>
      </c>
      <c r="E82" s="343" t="s">
        <v>24</v>
      </c>
      <c r="F82" s="344"/>
      <c r="G82" s="345"/>
      <c r="H82" s="345"/>
      <c r="I82" s="346"/>
      <c r="J82" s="343"/>
      <c r="K82" s="320">
        <f>K83+K92+K97</f>
        <v>3705.4</v>
      </c>
      <c r="L82" s="133"/>
      <c r="M82" s="134"/>
      <c r="N82" s="135"/>
    </row>
    <row r="83" spans="1:14" ht="18.75" x14ac:dyDescent="0.3">
      <c r="A83" s="339"/>
      <c r="B83" s="436" t="s">
        <v>96</v>
      </c>
      <c r="C83" s="333">
        <v>992</v>
      </c>
      <c r="D83" s="334" t="s">
        <v>26</v>
      </c>
      <c r="E83" s="334" t="s">
        <v>28</v>
      </c>
      <c r="F83" s="335"/>
      <c r="G83" s="336"/>
      <c r="H83" s="336"/>
      <c r="I83" s="337"/>
      <c r="J83" s="334"/>
      <c r="K83" s="332">
        <f>K91+K87</f>
        <v>3505.9</v>
      </c>
    </row>
    <row r="84" spans="1:14" ht="37.5" x14ac:dyDescent="0.3">
      <c r="A84" s="339"/>
      <c r="B84" s="354" t="s">
        <v>158</v>
      </c>
      <c r="C84" s="333">
        <v>992</v>
      </c>
      <c r="D84" s="334" t="s">
        <v>26</v>
      </c>
      <c r="E84" s="334" t="s">
        <v>28</v>
      </c>
      <c r="F84" s="335" t="s">
        <v>25</v>
      </c>
      <c r="G84" s="336" t="s">
        <v>66</v>
      </c>
      <c r="H84" s="336" t="s">
        <v>24</v>
      </c>
      <c r="I84" s="337" t="s">
        <v>127</v>
      </c>
      <c r="J84" s="334"/>
      <c r="K84" s="332">
        <f>K85</f>
        <v>10</v>
      </c>
    </row>
    <row r="85" spans="1:14" ht="18.75" x14ac:dyDescent="0.3">
      <c r="A85" s="339"/>
      <c r="B85" s="354" t="s">
        <v>102</v>
      </c>
      <c r="C85" s="333">
        <v>992</v>
      </c>
      <c r="D85" s="334" t="s">
        <v>26</v>
      </c>
      <c r="E85" s="334" t="s">
        <v>28</v>
      </c>
      <c r="F85" s="335" t="s">
        <v>25</v>
      </c>
      <c r="G85" s="336" t="s">
        <v>75</v>
      </c>
      <c r="H85" s="336" t="s">
        <v>24</v>
      </c>
      <c r="I85" s="337" t="s">
        <v>127</v>
      </c>
      <c r="J85" s="334"/>
      <c r="K85" s="332">
        <f>K86</f>
        <v>10</v>
      </c>
    </row>
    <row r="86" spans="1:14" ht="37.5" x14ac:dyDescent="0.3">
      <c r="A86" s="339"/>
      <c r="B86" s="354" t="s">
        <v>157</v>
      </c>
      <c r="C86" s="333">
        <v>992</v>
      </c>
      <c r="D86" s="334" t="s">
        <v>26</v>
      </c>
      <c r="E86" s="334" t="s">
        <v>28</v>
      </c>
      <c r="F86" s="335" t="s">
        <v>25</v>
      </c>
      <c r="G86" s="336" t="s">
        <v>75</v>
      </c>
      <c r="H86" s="336" t="s">
        <v>24</v>
      </c>
      <c r="I86" s="337" t="s">
        <v>126</v>
      </c>
      <c r="J86" s="334"/>
      <c r="K86" s="332">
        <f>K87</f>
        <v>10</v>
      </c>
    </row>
    <row r="87" spans="1:14" ht="37.5" x14ac:dyDescent="0.3">
      <c r="A87" s="339"/>
      <c r="B87" s="354" t="s">
        <v>80</v>
      </c>
      <c r="C87" s="333">
        <v>992</v>
      </c>
      <c r="D87" s="334" t="s">
        <v>26</v>
      </c>
      <c r="E87" s="334" t="s">
        <v>28</v>
      </c>
      <c r="F87" s="335" t="s">
        <v>25</v>
      </c>
      <c r="G87" s="336" t="s">
        <v>75</v>
      </c>
      <c r="H87" s="336" t="s">
        <v>24</v>
      </c>
      <c r="I87" s="337" t="s">
        <v>126</v>
      </c>
      <c r="J87" s="334" t="s">
        <v>81</v>
      </c>
      <c r="K87" s="332">
        <v>10</v>
      </c>
    </row>
    <row r="88" spans="1:14" ht="69.75" customHeight="1" x14ac:dyDescent="0.3">
      <c r="A88" s="339"/>
      <c r="B88" s="436" t="s">
        <v>514</v>
      </c>
      <c r="C88" s="333">
        <v>992</v>
      </c>
      <c r="D88" s="334" t="s">
        <v>26</v>
      </c>
      <c r="E88" s="334" t="s">
        <v>28</v>
      </c>
      <c r="F88" s="335" t="s">
        <v>26</v>
      </c>
      <c r="G88" s="336" t="s">
        <v>66</v>
      </c>
      <c r="H88" s="336" t="s">
        <v>24</v>
      </c>
      <c r="I88" s="337" t="s">
        <v>127</v>
      </c>
      <c r="J88" s="334"/>
      <c r="K88" s="332">
        <f>K89</f>
        <v>3495.9</v>
      </c>
    </row>
    <row r="89" spans="1:14" ht="32.25" customHeight="1" x14ac:dyDescent="0.3">
      <c r="A89" s="339"/>
      <c r="B89" s="354" t="s">
        <v>356</v>
      </c>
      <c r="C89" s="333">
        <v>992</v>
      </c>
      <c r="D89" s="334" t="s">
        <v>26</v>
      </c>
      <c r="E89" s="334" t="s">
        <v>28</v>
      </c>
      <c r="F89" s="335" t="s">
        <v>26</v>
      </c>
      <c r="G89" s="336" t="s">
        <v>75</v>
      </c>
      <c r="H89" s="336" t="s">
        <v>24</v>
      </c>
      <c r="I89" s="337" t="s">
        <v>127</v>
      </c>
      <c r="J89" s="334"/>
      <c r="K89" s="332">
        <f>K90</f>
        <v>3495.9</v>
      </c>
    </row>
    <row r="90" spans="1:14" ht="40.5" customHeight="1" x14ac:dyDescent="0.3">
      <c r="A90" s="339"/>
      <c r="B90" s="436" t="s">
        <v>171</v>
      </c>
      <c r="C90" s="333">
        <v>992</v>
      </c>
      <c r="D90" s="334" t="s">
        <v>26</v>
      </c>
      <c r="E90" s="334" t="s">
        <v>28</v>
      </c>
      <c r="F90" s="335" t="s">
        <v>26</v>
      </c>
      <c r="G90" s="336" t="s">
        <v>75</v>
      </c>
      <c r="H90" s="336" t="s">
        <v>24</v>
      </c>
      <c r="I90" s="337" t="s">
        <v>128</v>
      </c>
      <c r="J90" s="334"/>
      <c r="K90" s="332">
        <f>K91</f>
        <v>3495.9</v>
      </c>
    </row>
    <row r="91" spans="1:14" ht="37.5" x14ac:dyDescent="0.3">
      <c r="A91" s="339"/>
      <c r="B91" s="429" t="s">
        <v>80</v>
      </c>
      <c r="C91" s="333">
        <v>992</v>
      </c>
      <c r="D91" s="334" t="s">
        <v>26</v>
      </c>
      <c r="E91" s="334" t="s">
        <v>28</v>
      </c>
      <c r="F91" s="335" t="s">
        <v>26</v>
      </c>
      <c r="G91" s="336" t="s">
        <v>75</v>
      </c>
      <c r="H91" s="336" t="s">
        <v>24</v>
      </c>
      <c r="I91" s="337" t="s">
        <v>128</v>
      </c>
      <c r="J91" s="334" t="s">
        <v>81</v>
      </c>
      <c r="K91" s="332">
        <v>3495.9</v>
      </c>
    </row>
    <row r="92" spans="1:14" ht="18.75" x14ac:dyDescent="0.3">
      <c r="A92" s="339"/>
      <c r="B92" s="420" t="s">
        <v>97</v>
      </c>
      <c r="C92" s="342">
        <v>992</v>
      </c>
      <c r="D92" s="343" t="s">
        <v>26</v>
      </c>
      <c r="E92" s="343" t="s">
        <v>98</v>
      </c>
      <c r="F92" s="344"/>
      <c r="G92" s="345"/>
      <c r="H92" s="345"/>
      <c r="I92" s="346"/>
      <c r="J92" s="343"/>
      <c r="K92" s="320">
        <f>K96</f>
        <v>189.5</v>
      </c>
    </row>
    <row r="93" spans="1:14" ht="37.5" x14ac:dyDescent="0.3">
      <c r="A93" s="339"/>
      <c r="B93" s="354" t="s">
        <v>515</v>
      </c>
      <c r="C93" s="333">
        <v>992</v>
      </c>
      <c r="D93" s="334" t="s">
        <v>26</v>
      </c>
      <c r="E93" s="334" t="s">
        <v>98</v>
      </c>
      <c r="F93" s="335" t="s">
        <v>99</v>
      </c>
      <c r="G93" s="336" t="s">
        <v>66</v>
      </c>
      <c r="H93" s="336" t="s">
        <v>24</v>
      </c>
      <c r="I93" s="337" t="s">
        <v>127</v>
      </c>
      <c r="J93" s="334"/>
      <c r="K93" s="332">
        <f>K96</f>
        <v>189.5</v>
      </c>
    </row>
    <row r="94" spans="1:14" ht="18.75" x14ac:dyDescent="0.3">
      <c r="A94" s="339"/>
      <c r="B94" s="440" t="s">
        <v>525</v>
      </c>
      <c r="C94" s="333">
        <v>992</v>
      </c>
      <c r="D94" s="334" t="s">
        <v>26</v>
      </c>
      <c r="E94" s="334" t="s">
        <v>98</v>
      </c>
      <c r="F94" s="335" t="s">
        <v>99</v>
      </c>
      <c r="G94" s="336" t="s">
        <v>68</v>
      </c>
      <c r="H94" s="336" t="s">
        <v>24</v>
      </c>
      <c r="I94" s="337" t="s">
        <v>127</v>
      </c>
      <c r="J94" s="334"/>
      <c r="K94" s="332">
        <f>K96</f>
        <v>189.5</v>
      </c>
    </row>
    <row r="95" spans="1:14" ht="18.75" x14ac:dyDescent="0.3">
      <c r="A95" s="339"/>
      <c r="B95" s="429" t="s">
        <v>526</v>
      </c>
      <c r="C95" s="333">
        <v>992</v>
      </c>
      <c r="D95" s="334" t="s">
        <v>26</v>
      </c>
      <c r="E95" s="334" t="s">
        <v>98</v>
      </c>
      <c r="F95" s="335" t="s">
        <v>99</v>
      </c>
      <c r="G95" s="336" t="s">
        <v>68</v>
      </c>
      <c r="H95" s="336" t="s">
        <v>24</v>
      </c>
      <c r="I95" s="337" t="s">
        <v>135</v>
      </c>
      <c r="J95" s="334"/>
      <c r="K95" s="332">
        <f>K96</f>
        <v>189.5</v>
      </c>
    </row>
    <row r="96" spans="1:14" ht="37.5" x14ac:dyDescent="0.3">
      <c r="A96" s="341"/>
      <c r="B96" s="429" t="s">
        <v>80</v>
      </c>
      <c r="C96" s="430">
        <v>992</v>
      </c>
      <c r="D96" s="431" t="s">
        <v>26</v>
      </c>
      <c r="E96" s="431" t="s">
        <v>98</v>
      </c>
      <c r="F96" s="432" t="s">
        <v>99</v>
      </c>
      <c r="G96" s="433" t="s">
        <v>68</v>
      </c>
      <c r="H96" s="433" t="s">
        <v>24</v>
      </c>
      <c r="I96" s="434" t="s">
        <v>135</v>
      </c>
      <c r="J96" s="431" t="s">
        <v>81</v>
      </c>
      <c r="K96" s="435">
        <v>189.5</v>
      </c>
    </row>
    <row r="97" spans="1:21" ht="22.5" customHeight="1" x14ac:dyDescent="0.3">
      <c r="A97" s="339"/>
      <c r="B97" s="354" t="s">
        <v>411</v>
      </c>
      <c r="C97" s="333">
        <v>992</v>
      </c>
      <c r="D97" s="334" t="s">
        <v>26</v>
      </c>
      <c r="E97" s="334" t="s">
        <v>41</v>
      </c>
      <c r="F97" s="431"/>
      <c r="G97" s="431"/>
      <c r="H97" s="431"/>
      <c r="I97" s="431"/>
      <c r="J97" s="334"/>
      <c r="K97" s="332">
        <f>K101</f>
        <v>10</v>
      </c>
    </row>
    <row r="98" spans="1:21" ht="56.25" x14ac:dyDescent="0.3">
      <c r="A98" s="339"/>
      <c r="B98" s="354" t="s">
        <v>412</v>
      </c>
      <c r="C98" s="333">
        <v>992</v>
      </c>
      <c r="D98" s="334" t="s">
        <v>26</v>
      </c>
      <c r="E98" s="335" t="s">
        <v>41</v>
      </c>
      <c r="F98" s="335" t="s">
        <v>95</v>
      </c>
      <c r="G98" s="336" t="s">
        <v>66</v>
      </c>
      <c r="H98" s="336" t="s">
        <v>24</v>
      </c>
      <c r="I98" s="337" t="s">
        <v>127</v>
      </c>
      <c r="J98" s="337"/>
      <c r="K98" s="332">
        <f>K101</f>
        <v>10</v>
      </c>
    </row>
    <row r="99" spans="1:21" ht="37.5" x14ac:dyDescent="0.3">
      <c r="A99" s="339"/>
      <c r="B99" s="354" t="s">
        <v>413</v>
      </c>
      <c r="C99" s="333">
        <v>992</v>
      </c>
      <c r="D99" s="334" t="s">
        <v>26</v>
      </c>
      <c r="E99" s="335" t="s">
        <v>41</v>
      </c>
      <c r="F99" s="448" t="s">
        <v>95</v>
      </c>
      <c r="G99" s="449" t="s">
        <v>75</v>
      </c>
      <c r="H99" s="449" t="s">
        <v>24</v>
      </c>
      <c r="I99" s="450" t="s">
        <v>127</v>
      </c>
      <c r="J99" s="337"/>
      <c r="K99" s="332">
        <f>K101</f>
        <v>10</v>
      </c>
    </row>
    <row r="100" spans="1:21" ht="39" customHeight="1" x14ac:dyDescent="0.3">
      <c r="A100" s="339"/>
      <c r="B100" s="445" t="s">
        <v>414</v>
      </c>
      <c r="C100" s="333">
        <v>992</v>
      </c>
      <c r="D100" s="334" t="s">
        <v>26</v>
      </c>
      <c r="E100" s="335" t="s">
        <v>41</v>
      </c>
      <c r="F100" s="335" t="s">
        <v>95</v>
      </c>
      <c r="G100" s="336" t="s">
        <v>75</v>
      </c>
      <c r="H100" s="336" t="s">
        <v>23</v>
      </c>
      <c r="I100" s="337" t="s">
        <v>146</v>
      </c>
      <c r="J100" s="337"/>
      <c r="K100" s="332">
        <f>K101</f>
        <v>10</v>
      </c>
    </row>
    <row r="101" spans="1:21" ht="37.5" x14ac:dyDescent="0.3">
      <c r="A101" s="339"/>
      <c r="B101" s="429" t="s">
        <v>80</v>
      </c>
      <c r="C101" s="333">
        <v>992</v>
      </c>
      <c r="D101" s="334" t="s">
        <v>26</v>
      </c>
      <c r="E101" s="335" t="s">
        <v>41</v>
      </c>
      <c r="F101" s="417" t="s">
        <v>95</v>
      </c>
      <c r="G101" s="444" t="s">
        <v>75</v>
      </c>
      <c r="H101" s="444" t="s">
        <v>23</v>
      </c>
      <c r="I101" s="419" t="s">
        <v>146</v>
      </c>
      <c r="J101" s="337" t="s">
        <v>81</v>
      </c>
      <c r="K101" s="332">
        <v>10</v>
      </c>
    </row>
    <row r="102" spans="1:21" s="52" customFormat="1" ht="18.75" x14ac:dyDescent="0.3">
      <c r="A102" s="338"/>
      <c r="B102" s="426" t="s">
        <v>15</v>
      </c>
      <c r="C102" s="342">
        <v>992</v>
      </c>
      <c r="D102" s="343" t="s">
        <v>31</v>
      </c>
      <c r="E102" s="343" t="s">
        <v>24</v>
      </c>
      <c r="F102" s="451"/>
      <c r="G102" s="452"/>
      <c r="H102" s="452"/>
      <c r="I102" s="453"/>
      <c r="J102" s="343"/>
      <c r="K102" s="320">
        <f>K103+K108</f>
        <v>2814.5</v>
      </c>
      <c r="L102" s="127"/>
      <c r="M102" s="129"/>
      <c r="N102" s="128"/>
    </row>
    <row r="103" spans="1:21" ht="18.75" x14ac:dyDescent="0.3">
      <c r="A103" s="339"/>
      <c r="B103" s="436" t="s">
        <v>16</v>
      </c>
      <c r="C103" s="333">
        <v>992</v>
      </c>
      <c r="D103" s="334" t="s">
        <v>31</v>
      </c>
      <c r="E103" s="334" t="s">
        <v>25</v>
      </c>
      <c r="F103" s="335"/>
      <c r="G103" s="336"/>
      <c r="H103" s="336"/>
      <c r="I103" s="337"/>
      <c r="J103" s="334"/>
      <c r="K103" s="332">
        <f>K104</f>
        <v>200</v>
      </c>
    </row>
    <row r="104" spans="1:21" ht="56.25" x14ac:dyDescent="0.3">
      <c r="A104" s="339"/>
      <c r="B104" s="436" t="s">
        <v>516</v>
      </c>
      <c r="C104" s="333">
        <v>992</v>
      </c>
      <c r="D104" s="334" t="s">
        <v>31</v>
      </c>
      <c r="E104" s="334" t="s">
        <v>25</v>
      </c>
      <c r="F104" s="335" t="s">
        <v>100</v>
      </c>
      <c r="G104" s="336" t="s">
        <v>66</v>
      </c>
      <c r="H104" s="336" t="s">
        <v>24</v>
      </c>
      <c r="I104" s="337" t="s">
        <v>127</v>
      </c>
      <c r="J104" s="334"/>
      <c r="K104" s="332">
        <f>K107</f>
        <v>200</v>
      </c>
    </row>
    <row r="105" spans="1:21" ht="18.75" x14ac:dyDescent="0.3">
      <c r="A105" s="340"/>
      <c r="B105" s="436" t="s">
        <v>154</v>
      </c>
      <c r="C105" s="333">
        <v>992</v>
      </c>
      <c r="D105" s="334" t="s">
        <v>31</v>
      </c>
      <c r="E105" s="334" t="s">
        <v>25</v>
      </c>
      <c r="F105" s="335" t="s">
        <v>100</v>
      </c>
      <c r="G105" s="336" t="s">
        <v>68</v>
      </c>
      <c r="H105" s="336" t="s">
        <v>24</v>
      </c>
      <c r="I105" s="337" t="s">
        <v>127</v>
      </c>
      <c r="J105" s="334"/>
      <c r="K105" s="332">
        <f>K107</f>
        <v>200</v>
      </c>
    </row>
    <row r="106" spans="1:21" ht="18.75" x14ac:dyDescent="0.3">
      <c r="A106" s="339"/>
      <c r="B106" s="436" t="s">
        <v>48</v>
      </c>
      <c r="C106" s="333">
        <v>992</v>
      </c>
      <c r="D106" s="334" t="s">
        <v>31</v>
      </c>
      <c r="E106" s="334" t="s">
        <v>25</v>
      </c>
      <c r="F106" s="335" t="s">
        <v>100</v>
      </c>
      <c r="G106" s="336" t="s">
        <v>68</v>
      </c>
      <c r="H106" s="336" t="s">
        <v>24</v>
      </c>
      <c r="I106" s="337" t="s">
        <v>147</v>
      </c>
      <c r="J106" s="334"/>
      <c r="K106" s="332">
        <f>K107</f>
        <v>200</v>
      </c>
    </row>
    <row r="107" spans="1:21" ht="37.5" x14ac:dyDescent="0.3">
      <c r="A107" s="339"/>
      <c r="B107" s="436" t="s">
        <v>80</v>
      </c>
      <c r="C107" s="333">
        <v>992</v>
      </c>
      <c r="D107" s="334" t="s">
        <v>31</v>
      </c>
      <c r="E107" s="334" t="s">
        <v>25</v>
      </c>
      <c r="F107" s="335" t="s">
        <v>100</v>
      </c>
      <c r="G107" s="336" t="s">
        <v>68</v>
      </c>
      <c r="H107" s="336" t="s">
        <v>24</v>
      </c>
      <c r="I107" s="337" t="s">
        <v>147</v>
      </c>
      <c r="J107" s="334" t="s">
        <v>81</v>
      </c>
      <c r="K107" s="332">
        <v>200</v>
      </c>
    </row>
    <row r="108" spans="1:21" s="52" customFormat="1" ht="18.75" x14ac:dyDescent="0.3">
      <c r="A108" s="338"/>
      <c r="B108" s="436" t="s">
        <v>17</v>
      </c>
      <c r="C108" s="333">
        <v>992</v>
      </c>
      <c r="D108" s="334" t="s">
        <v>31</v>
      </c>
      <c r="E108" s="334" t="s">
        <v>27</v>
      </c>
      <c r="F108" s="335"/>
      <c r="G108" s="336"/>
      <c r="H108" s="336"/>
      <c r="I108" s="337"/>
      <c r="J108" s="334"/>
      <c r="K108" s="332">
        <f>K112+K115+K118+K121</f>
        <v>2614.5</v>
      </c>
      <c r="L108" s="127"/>
      <c r="M108" s="129"/>
      <c r="N108" s="128"/>
    </row>
    <row r="109" spans="1:21" ht="37.5" x14ac:dyDescent="0.3">
      <c r="A109" s="339"/>
      <c r="B109" s="436" t="s">
        <v>517</v>
      </c>
      <c r="C109" s="333">
        <v>992</v>
      </c>
      <c r="D109" s="334" t="s">
        <v>31</v>
      </c>
      <c r="E109" s="334" t="s">
        <v>27</v>
      </c>
      <c r="F109" s="335" t="s">
        <v>103</v>
      </c>
      <c r="G109" s="336" t="s">
        <v>66</v>
      </c>
      <c r="H109" s="336" t="s">
        <v>24</v>
      </c>
      <c r="I109" s="337" t="s">
        <v>127</v>
      </c>
      <c r="J109" s="334"/>
      <c r="K109" s="332">
        <f>K118+K115+K112</f>
        <v>1580.2</v>
      </c>
    </row>
    <row r="110" spans="1:21" ht="38.25" customHeight="1" x14ac:dyDescent="0.3">
      <c r="A110" s="339"/>
      <c r="B110" s="436" t="s">
        <v>104</v>
      </c>
      <c r="C110" s="333">
        <v>992</v>
      </c>
      <c r="D110" s="334" t="s">
        <v>31</v>
      </c>
      <c r="E110" s="334" t="s">
        <v>27</v>
      </c>
      <c r="F110" s="335" t="s">
        <v>103</v>
      </c>
      <c r="G110" s="336" t="s">
        <v>75</v>
      </c>
      <c r="H110" s="336" t="s">
        <v>24</v>
      </c>
      <c r="I110" s="337" t="s">
        <v>127</v>
      </c>
      <c r="J110" s="334"/>
      <c r="K110" s="332">
        <f>K112</f>
        <v>882.2</v>
      </c>
    </row>
    <row r="111" spans="1:21" ht="56.25" x14ac:dyDescent="0.3">
      <c r="A111" s="339"/>
      <c r="B111" s="424" t="s">
        <v>518</v>
      </c>
      <c r="C111" s="333">
        <v>992</v>
      </c>
      <c r="D111" s="334" t="s">
        <v>31</v>
      </c>
      <c r="E111" s="334" t="s">
        <v>27</v>
      </c>
      <c r="F111" s="335" t="s">
        <v>103</v>
      </c>
      <c r="G111" s="336" t="s">
        <v>75</v>
      </c>
      <c r="H111" s="336" t="s">
        <v>24</v>
      </c>
      <c r="I111" s="337" t="s">
        <v>136</v>
      </c>
      <c r="J111" s="334"/>
      <c r="K111" s="332">
        <f>K112</f>
        <v>882.2</v>
      </c>
      <c r="U111" s="53" t="s">
        <v>177</v>
      </c>
    </row>
    <row r="112" spans="1:21" ht="37.5" x14ac:dyDescent="0.3">
      <c r="A112" s="339"/>
      <c r="B112" s="354" t="s">
        <v>80</v>
      </c>
      <c r="C112" s="333">
        <v>992</v>
      </c>
      <c r="D112" s="334" t="s">
        <v>31</v>
      </c>
      <c r="E112" s="334" t="s">
        <v>27</v>
      </c>
      <c r="F112" s="335" t="s">
        <v>103</v>
      </c>
      <c r="G112" s="336" t="s">
        <v>75</v>
      </c>
      <c r="H112" s="336" t="s">
        <v>24</v>
      </c>
      <c r="I112" s="337" t="s">
        <v>136</v>
      </c>
      <c r="J112" s="334" t="s">
        <v>81</v>
      </c>
      <c r="K112" s="332">
        <v>882.2</v>
      </c>
    </row>
    <row r="113" spans="1:14" ht="56.25" x14ac:dyDescent="0.3">
      <c r="A113" s="339"/>
      <c r="B113" s="354" t="s">
        <v>519</v>
      </c>
      <c r="C113" s="333">
        <v>992</v>
      </c>
      <c r="D113" s="334" t="s">
        <v>31</v>
      </c>
      <c r="E113" s="334" t="s">
        <v>27</v>
      </c>
      <c r="F113" s="335" t="s">
        <v>103</v>
      </c>
      <c r="G113" s="336" t="s">
        <v>68</v>
      </c>
      <c r="H113" s="336" t="s">
        <v>24</v>
      </c>
      <c r="I113" s="337" t="s">
        <v>127</v>
      </c>
      <c r="J113" s="334"/>
      <c r="K113" s="332">
        <f>K115</f>
        <v>485</v>
      </c>
    </row>
    <row r="114" spans="1:14" ht="18.75" x14ac:dyDescent="0.3">
      <c r="A114" s="340"/>
      <c r="B114" s="354" t="s">
        <v>105</v>
      </c>
      <c r="C114" s="333">
        <v>992</v>
      </c>
      <c r="D114" s="334" t="s">
        <v>31</v>
      </c>
      <c r="E114" s="334" t="s">
        <v>27</v>
      </c>
      <c r="F114" s="335" t="s">
        <v>103</v>
      </c>
      <c r="G114" s="336" t="s">
        <v>68</v>
      </c>
      <c r="H114" s="336" t="s">
        <v>24</v>
      </c>
      <c r="I114" s="337" t="s">
        <v>127</v>
      </c>
      <c r="J114" s="334"/>
      <c r="K114" s="332">
        <f>K115</f>
        <v>485</v>
      </c>
    </row>
    <row r="115" spans="1:14" ht="37.5" x14ac:dyDescent="0.3">
      <c r="A115" s="340"/>
      <c r="B115" s="354" t="s">
        <v>80</v>
      </c>
      <c r="C115" s="333">
        <v>992</v>
      </c>
      <c r="D115" s="334" t="s">
        <v>31</v>
      </c>
      <c r="E115" s="334" t="s">
        <v>27</v>
      </c>
      <c r="F115" s="335" t="s">
        <v>103</v>
      </c>
      <c r="G115" s="336" t="s">
        <v>68</v>
      </c>
      <c r="H115" s="336" t="s">
        <v>24</v>
      </c>
      <c r="I115" s="337" t="s">
        <v>137</v>
      </c>
      <c r="J115" s="334" t="s">
        <v>81</v>
      </c>
      <c r="K115" s="332">
        <v>485</v>
      </c>
      <c r="N115" s="122"/>
    </row>
    <row r="116" spans="1:14" ht="55.5" customHeight="1" x14ac:dyDescent="0.3">
      <c r="A116" s="339"/>
      <c r="B116" s="436" t="s">
        <v>520</v>
      </c>
      <c r="C116" s="333">
        <v>992</v>
      </c>
      <c r="D116" s="334" t="s">
        <v>31</v>
      </c>
      <c r="E116" s="334" t="s">
        <v>27</v>
      </c>
      <c r="F116" s="335" t="s">
        <v>103</v>
      </c>
      <c r="G116" s="336" t="s">
        <v>93</v>
      </c>
      <c r="H116" s="336" t="s">
        <v>24</v>
      </c>
      <c r="I116" s="337" t="s">
        <v>127</v>
      </c>
      <c r="J116" s="334"/>
      <c r="K116" s="332">
        <f>K118</f>
        <v>213</v>
      </c>
      <c r="N116" s="122"/>
    </row>
    <row r="117" spans="1:14" ht="43.5" customHeight="1" x14ac:dyDescent="0.3">
      <c r="A117" s="339"/>
      <c r="B117" s="354" t="s">
        <v>106</v>
      </c>
      <c r="C117" s="333">
        <v>992</v>
      </c>
      <c r="D117" s="334" t="s">
        <v>31</v>
      </c>
      <c r="E117" s="334" t="s">
        <v>27</v>
      </c>
      <c r="F117" s="335" t="s">
        <v>103</v>
      </c>
      <c r="G117" s="336" t="s">
        <v>93</v>
      </c>
      <c r="H117" s="336" t="s">
        <v>24</v>
      </c>
      <c r="I117" s="337" t="s">
        <v>138</v>
      </c>
      <c r="J117" s="334"/>
      <c r="K117" s="332">
        <f>K118</f>
        <v>213</v>
      </c>
      <c r="M117" s="125"/>
    </row>
    <row r="118" spans="1:14" ht="33.75" customHeight="1" x14ac:dyDescent="0.3">
      <c r="A118" s="339"/>
      <c r="B118" s="354" t="s">
        <v>80</v>
      </c>
      <c r="C118" s="333">
        <v>992</v>
      </c>
      <c r="D118" s="334" t="s">
        <v>31</v>
      </c>
      <c r="E118" s="334" t="s">
        <v>27</v>
      </c>
      <c r="F118" s="335" t="s">
        <v>103</v>
      </c>
      <c r="G118" s="336" t="s">
        <v>93</v>
      </c>
      <c r="H118" s="336" t="s">
        <v>24</v>
      </c>
      <c r="I118" s="337" t="s">
        <v>138</v>
      </c>
      <c r="J118" s="334" t="s">
        <v>81</v>
      </c>
      <c r="K118" s="332">
        <v>213</v>
      </c>
      <c r="L118" s="179"/>
    </row>
    <row r="119" spans="1:14" ht="45" customHeight="1" x14ac:dyDescent="0.3">
      <c r="A119" s="339"/>
      <c r="B119" s="445" t="s">
        <v>530</v>
      </c>
      <c r="C119" s="333">
        <v>992</v>
      </c>
      <c r="D119" s="334" t="s">
        <v>31</v>
      </c>
      <c r="E119" s="334" t="s">
        <v>27</v>
      </c>
      <c r="F119" s="335" t="s">
        <v>29</v>
      </c>
      <c r="G119" s="336" t="s">
        <v>75</v>
      </c>
      <c r="H119" s="336" t="s">
        <v>28</v>
      </c>
      <c r="I119" s="337" t="s">
        <v>127</v>
      </c>
      <c r="J119" s="334"/>
      <c r="K119" s="332">
        <f>K121</f>
        <v>1034.3</v>
      </c>
      <c r="L119" s="179"/>
    </row>
    <row r="120" spans="1:14" ht="66" customHeight="1" x14ac:dyDescent="0.3">
      <c r="A120" s="339"/>
      <c r="B120" s="445" t="s">
        <v>531</v>
      </c>
      <c r="C120" s="333">
        <v>992</v>
      </c>
      <c r="D120" s="334" t="s">
        <v>31</v>
      </c>
      <c r="E120" s="334" t="s">
        <v>27</v>
      </c>
      <c r="F120" s="335" t="s">
        <v>29</v>
      </c>
      <c r="G120" s="336" t="s">
        <v>75</v>
      </c>
      <c r="H120" s="336" t="s">
        <v>28</v>
      </c>
      <c r="I120" s="337" t="s">
        <v>529</v>
      </c>
      <c r="J120" s="334"/>
      <c r="K120" s="332">
        <f>K121</f>
        <v>1034.3</v>
      </c>
      <c r="L120" s="179"/>
    </row>
    <row r="121" spans="1:14" ht="45" customHeight="1" x14ac:dyDescent="0.3">
      <c r="A121" s="339"/>
      <c r="B121" s="354" t="s">
        <v>80</v>
      </c>
      <c r="C121" s="333">
        <v>993</v>
      </c>
      <c r="D121" s="334" t="s">
        <v>31</v>
      </c>
      <c r="E121" s="334" t="s">
        <v>27</v>
      </c>
      <c r="F121" s="335" t="s">
        <v>29</v>
      </c>
      <c r="G121" s="336" t="s">
        <v>75</v>
      </c>
      <c r="H121" s="336" t="s">
        <v>28</v>
      </c>
      <c r="I121" s="337" t="s">
        <v>529</v>
      </c>
      <c r="J121" s="334" t="s">
        <v>81</v>
      </c>
      <c r="K121" s="332">
        <v>1034.3</v>
      </c>
      <c r="L121" s="179"/>
    </row>
    <row r="122" spans="1:14" s="52" customFormat="1" ht="18.75" x14ac:dyDescent="0.3">
      <c r="A122" s="338"/>
      <c r="B122" s="426" t="s">
        <v>18</v>
      </c>
      <c r="C122" s="342">
        <v>992</v>
      </c>
      <c r="D122" s="343" t="s">
        <v>30</v>
      </c>
      <c r="E122" s="343" t="s">
        <v>24</v>
      </c>
      <c r="F122" s="344"/>
      <c r="G122" s="345"/>
      <c r="H122" s="336"/>
      <c r="I122" s="346"/>
      <c r="J122" s="343"/>
      <c r="K122" s="320">
        <f>K123</f>
        <v>10</v>
      </c>
      <c r="L122" s="127"/>
      <c r="M122" s="128"/>
      <c r="N122" s="128"/>
    </row>
    <row r="123" spans="1:14" ht="18.75" x14ac:dyDescent="0.3">
      <c r="A123" s="339"/>
      <c r="B123" s="424" t="s">
        <v>165</v>
      </c>
      <c r="C123" s="333">
        <v>992</v>
      </c>
      <c r="D123" s="334" t="s">
        <v>30</v>
      </c>
      <c r="E123" s="334" t="s">
        <v>30</v>
      </c>
      <c r="F123" s="335"/>
      <c r="G123" s="336"/>
      <c r="H123" s="336"/>
      <c r="I123" s="337"/>
      <c r="J123" s="334"/>
      <c r="K123" s="332">
        <f>K127</f>
        <v>10</v>
      </c>
    </row>
    <row r="124" spans="1:14" ht="37.5" x14ac:dyDescent="0.3">
      <c r="A124" s="339"/>
      <c r="B124" s="436" t="s">
        <v>521</v>
      </c>
      <c r="C124" s="333">
        <v>992</v>
      </c>
      <c r="D124" s="334" t="s">
        <v>30</v>
      </c>
      <c r="E124" s="334" t="s">
        <v>30</v>
      </c>
      <c r="F124" s="335" t="s">
        <v>98</v>
      </c>
      <c r="G124" s="336" t="s">
        <v>66</v>
      </c>
      <c r="H124" s="336" t="s">
        <v>24</v>
      </c>
      <c r="I124" s="337" t="s">
        <v>127</v>
      </c>
      <c r="J124" s="334"/>
      <c r="K124" s="332">
        <f>K127</f>
        <v>10</v>
      </c>
    </row>
    <row r="125" spans="1:14" ht="18.75" x14ac:dyDescent="0.3">
      <c r="A125" s="339"/>
      <c r="B125" s="436" t="s">
        <v>403</v>
      </c>
      <c r="C125" s="333">
        <v>992</v>
      </c>
      <c r="D125" s="334" t="s">
        <v>30</v>
      </c>
      <c r="E125" s="334" t="s">
        <v>30</v>
      </c>
      <c r="F125" s="335" t="s">
        <v>98</v>
      </c>
      <c r="G125" s="336" t="s">
        <v>75</v>
      </c>
      <c r="H125" s="336" t="s">
        <v>24</v>
      </c>
      <c r="I125" s="337" t="s">
        <v>127</v>
      </c>
      <c r="J125" s="334"/>
      <c r="K125" s="332">
        <f>K127</f>
        <v>10</v>
      </c>
    </row>
    <row r="126" spans="1:14" ht="18.75" x14ac:dyDescent="0.3">
      <c r="A126" s="339"/>
      <c r="B126" s="454" t="s">
        <v>415</v>
      </c>
      <c r="C126" s="333">
        <v>992</v>
      </c>
      <c r="D126" s="334" t="s">
        <v>30</v>
      </c>
      <c r="E126" s="334" t="s">
        <v>30</v>
      </c>
      <c r="F126" s="335" t="s">
        <v>98</v>
      </c>
      <c r="G126" s="336" t="s">
        <v>75</v>
      </c>
      <c r="H126" s="336" t="s">
        <v>23</v>
      </c>
      <c r="I126" s="337" t="s">
        <v>132</v>
      </c>
      <c r="J126" s="334"/>
      <c r="K126" s="332">
        <f>K127</f>
        <v>10</v>
      </c>
    </row>
    <row r="127" spans="1:14" ht="31.5" customHeight="1" x14ac:dyDescent="0.3">
      <c r="A127" s="339"/>
      <c r="B127" s="424" t="s">
        <v>80</v>
      </c>
      <c r="C127" s="333">
        <v>992</v>
      </c>
      <c r="D127" s="334" t="s">
        <v>30</v>
      </c>
      <c r="E127" s="334" t="s">
        <v>30</v>
      </c>
      <c r="F127" s="335" t="s">
        <v>98</v>
      </c>
      <c r="G127" s="336" t="s">
        <v>75</v>
      </c>
      <c r="H127" s="336" t="s">
        <v>23</v>
      </c>
      <c r="I127" s="337" t="s">
        <v>132</v>
      </c>
      <c r="J127" s="334" t="s">
        <v>81</v>
      </c>
      <c r="K127" s="332">
        <v>10</v>
      </c>
      <c r="L127" s="130"/>
    </row>
    <row r="128" spans="1:14" s="52" customFormat="1" ht="18.75" x14ac:dyDescent="0.3">
      <c r="A128" s="338"/>
      <c r="B128" s="426" t="s">
        <v>19</v>
      </c>
      <c r="C128" s="342">
        <v>992</v>
      </c>
      <c r="D128" s="343" t="s">
        <v>32</v>
      </c>
      <c r="E128" s="343" t="s">
        <v>24</v>
      </c>
      <c r="F128" s="344"/>
      <c r="G128" s="345"/>
      <c r="H128" s="345"/>
      <c r="I128" s="346"/>
      <c r="J128" s="343"/>
      <c r="K128" s="320">
        <f>K129</f>
        <v>5052.3999999999996</v>
      </c>
      <c r="L128" s="184"/>
      <c r="M128" s="128"/>
      <c r="N128" s="128"/>
    </row>
    <row r="129" spans="1:14" ht="18.75" x14ac:dyDescent="0.3">
      <c r="A129" s="339"/>
      <c r="B129" s="436" t="s">
        <v>20</v>
      </c>
      <c r="C129" s="333">
        <v>992</v>
      </c>
      <c r="D129" s="334" t="s">
        <v>32</v>
      </c>
      <c r="E129" s="334" t="s">
        <v>23</v>
      </c>
      <c r="F129" s="335"/>
      <c r="G129" s="336"/>
      <c r="H129" s="336"/>
      <c r="I129" s="337"/>
      <c r="J129" s="334"/>
      <c r="K129" s="332">
        <f>K130</f>
        <v>5052.3999999999996</v>
      </c>
      <c r="L129" s="130"/>
    </row>
    <row r="130" spans="1:14" ht="54.75" customHeight="1" x14ac:dyDescent="0.3">
      <c r="A130" s="339"/>
      <c r="B130" s="454" t="s">
        <v>522</v>
      </c>
      <c r="C130" s="333">
        <v>992</v>
      </c>
      <c r="D130" s="334" t="s">
        <v>32</v>
      </c>
      <c r="E130" s="334" t="s">
        <v>23</v>
      </c>
      <c r="F130" s="335" t="s">
        <v>29</v>
      </c>
      <c r="G130" s="336" t="s">
        <v>66</v>
      </c>
      <c r="H130" s="336" t="s">
        <v>24</v>
      </c>
      <c r="I130" s="337" t="s">
        <v>127</v>
      </c>
      <c r="J130" s="334"/>
      <c r="K130" s="332">
        <f>K134+K137</f>
        <v>5052.3999999999996</v>
      </c>
      <c r="L130" s="130"/>
    </row>
    <row r="131" spans="1:14" ht="18" customHeight="1" x14ac:dyDescent="0.3">
      <c r="A131" s="339"/>
      <c r="B131" s="436" t="s">
        <v>172</v>
      </c>
      <c r="C131" s="333">
        <v>992</v>
      </c>
      <c r="D131" s="334" t="s">
        <v>32</v>
      </c>
      <c r="E131" s="334" t="s">
        <v>23</v>
      </c>
      <c r="F131" s="335" t="s">
        <v>29</v>
      </c>
      <c r="G131" s="336" t="s">
        <v>75</v>
      </c>
      <c r="H131" s="336" t="s">
        <v>24</v>
      </c>
      <c r="I131" s="337" t="s">
        <v>127</v>
      </c>
      <c r="J131" s="334"/>
      <c r="K131" s="332">
        <f>K134+K137</f>
        <v>5052.3999999999996</v>
      </c>
      <c r="L131" s="130"/>
    </row>
    <row r="132" spans="1:14" ht="28.5" customHeight="1" x14ac:dyDescent="0.3">
      <c r="A132" s="339"/>
      <c r="B132" s="436" t="s">
        <v>109</v>
      </c>
      <c r="C132" s="333">
        <v>992</v>
      </c>
      <c r="D132" s="334" t="s">
        <v>32</v>
      </c>
      <c r="E132" s="334" t="s">
        <v>23</v>
      </c>
      <c r="F132" s="335" t="s">
        <v>29</v>
      </c>
      <c r="G132" s="336" t="s">
        <v>75</v>
      </c>
      <c r="H132" s="336" t="s">
        <v>31</v>
      </c>
      <c r="I132" s="337" t="s">
        <v>127</v>
      </c>
      <c r="J132" s="334"/>
      <c r="K132" s="332">
        <f>K134</f>
        <v>5012.3999999999996</v>
      </c>
      <c r="L132" s="130"/>
    </row>
    <row r="133" spans="1:14" ht="35.25" customHeight="1" x14ac:dyDescent="0.3">
      <c r="A133" s="339"/>
      <c r="B133" s="428" t="s">
        <v>173</v>
      </c>
      <c r="C133" s="333">
        <v>992</v>
      </c>
      <c r="D133" s="334" t="s">
        <v>32</v>
      </c>
      <c r="E133" s="334" t="s">
        <v>23</v>
      </c>
      <c r="F133" s="335" t="s">
        <v>29</v>
      </c>
      <c r="G133" s="336" t="s">
        <v>75</v>
      </c>
      <c r="H133" s="336" t="s">
        <v>31</v>
      </c>
      <c r="I133" s="337" t="s">
        <v>129</v>
      </c>
      <c r="J133" s="334"/>
      <c r="K133" s="332">
        <f>K134</f>
        <v>5012.3999999999996</v>
      </c>
    </row>
    <row r="134" spans="1:14" ht="48" customHeight="1" x14ac:dyDescent="0.3">
      <c r="A134" s="339"/>
      <c r="B134" s="436" t="s">
        <v>107</v>
      </c>
      <c r="C134" s="333">
        <v>992</v>
      </c>
      <c r="D134" s="334" t="s">
        <v>32</v>
      </c>
      <c r="E134" s="334" t="s">
        <v>23</v>
      </c>
      <c r="F134" s="335" t="s">
        <v>29</v>
      </c>
      <c r="G134" s="336" t="s">
        <v>75</v>
      </c>
      <c r="H134" s="336" t="s">
        <v>31</v>
      </c>
      <c r="I134" s="337" t="s">
        <v>129</v>
      </c>
      <c r="J134" s="334" t="s">
        <v>108</v>
      </c>
      <c r="K134" s="332">
        <v>5012.3999999999996</v>
      </c>
    </row>
    <row r="135" spans="1:14" ht="18.75" x14ac:dyDescent="0.3">
      <c r="A135" s="339"/>
      <c r="B135" s="424" t="s">
        <v>110</v>
      </c>
      <c r="C135" s="333">
        <v>992</v>
      </c>
      <c r="D135" s="334" t="s">
        <v>32</v>
      </c>
      <c r="E135" s="334" t="s">
        <v>23</v>
      </c>
      <c r="F135" s="335" t="s">
        <v>29</v>
      </c>
      <c r="G135" s="336" t="s">
        <v>75</v>
      </c>
      <c r="H135" s="336" t="s">
        <v>32</v>
      </c>
      <c r="I135" s="337" t="s">
        <v>127</v>
      </c>
      <c r="J135" s="334"/>
      <c r="K135" s="332">
        <f>K136</f>
        <v>40</v>
      </c>
    </row>
    <row r="136" spans="1:14" ht="18.75" x14ac:dyDescent="0.3">
      <c r="A136" s="339"/>
      <c r="B136" s="354" t="s">
        <v>174</v>
      </c>
      <c r="C136" s="333">
        <v>992</v>
      </c>
      <c r="D136" s="334" t="s">
        <v>32</v>
      </c>
      <c r="E136" s="334" t="s">
        <v>23</v>
      </c>
      <c r="F136" s="335" t="s">
        <v>29</v>
      </c>
      <c r="G136" s="336" t="s">
        <v>75</v>
      </c>
      <c r="H136" s="336" t="s">
        <v>32</v>
      </c>
      <c r="I136" s="337" t="s">
        <v>130</v>
      </c>
      <c r="J136" s="334"/>
      <c r="K136" s="332">
        <f>K137</f>
        <v>40</v>
      </c>
    </row>
    <row r="137" spans="1:14" ht="37.5" x14ac:dyDescent="0.3">
      <c r="A137" s="339"/>
      <c r="B137" s="354" t="s">
        <v>80</v>
      </c>
      <c r="C137" s="333">
        <v>992</v>
      </c>
      <c r="D137" s="334" t="s">
        <v>32</v>
      </c>
      <c r="E137" s="334" t="s">
        <v>23</v>
      </c>
      <c r="F137" s="335" t="s">
        <v>29</v>
      </c>
      <c r="G137" s="336" t="s">
        <v>75</v>
      </c>
      <c r="H137" s="336" t="s">
        <v>32</v>
      </c>
      <c r="I137" s="337" t="s">
        <v>130</v>
      </c>
      <c r="J137" s="334" t="s">
        <v>81</v>
      </c>
      <c r="K137" s="332">
        <v>40</v>
      </c>
    </row>
    <row r="138" spans="1:14" s="52" customFormat="1" ht="18.75" x14ac:dyDescent="0.3">
      <c r="A138" s="338"/>
      <c r="B138" s="426" t="s">
        <v>39</v>
      </c>
      <c r="C138" s="342">
        <v>992</v>
      </c>
      <c r="D138" s="343">
        <v>10</v>
      </c>
      <c r="E138" s="343" t="s">
        <v>24</v>
      </c>
      <c r="F138" s="344"/>
      <c r="G138" s="345"/>
      <c r="H138" s="336"/>
      <c r="I138" s="346"/>
      <c r="J138" s="343"/>
      <c r="K138" s="320">
        <f>K139+K144</f>
        <v>464</v>
      </c>
      <c r="L138" s="127"/>
      <c r="M138" s="128"/>
      <c r="N138" s="128"/>
    </row>
    <row r="139" spans="1:14" ht="18.75" x14ac:dyDescent="0.3">
      <c r="A139" s="339"/>
      <c r="B139" s="455" t="s">
        <v>40</v>
      </c>
      <c r="C139" s="333">
        <v>992</v>
      </c>
      <c r="D139" s="334">
        <v>10</v>
      </c>
      <c r="E139" s="334" t="s">
        <v>23</v>
      </c>
      <c r="F139" s="335"/>
      <c r="G139" s="336"/>
      <c r="H139" s="336"/>
      <c r="I139" s="337"/>
      <c r="J139" s="334"/>
      <c r="K139" s="332">
        <f>K143</f>
        <v>444</v>
      </c>
    </row>
    <row r="140" spans="1:14" ht="18.75" x14ac:dyDescent="0.3">
      <c r="A140" s="339"/>
      <c r="B140" s="424" t="s">
        <v>58</v>
      </c>
      <c r="C140" s="333">
        <v>992</v>
      </c>
      <c r="D140" s="334">
        <v>10</v>
      </c>
      <c r="E140" s="334" t="s">
        <v>23</v>
      </c>
      <c r="F140" s="335" t="s">
        <v>79</v>
      </c>
      <c r="G140" s="336" t="s">
        <v>66</v>
      </c>
      <c r="H140" s="336" t="s">
        <v>24</v>
      </c>
      <c r="I140" s="337" t="s">
        <v>127</v>
      </c>
      <c r="J140" s="334"/>
      <c r="K140" s="332">
        <f>K143</f>
        <v>444</v>
      </c>
    </row>
    <row r="141" spans="1:14" ht="37.5" x14ac:dyDescent="0.3">
      <c r="A141" s="339"/>
      <c r="B141" s="424" t="s">
        <v>51</v>
      </c>
      <c r="C141" s="333">
        <v>992</v>
      </c>
      <c r="D141" s="334">
        <v>10</v>
      </c>
      <c r="E141" s="334" t="s">
        <v>23</v>
      </c>
      <c r="F141" s="335" t="s">
        <v>79</v>
      </c>
      <c r="G141" s="336" t="s">
        <v>90</v>
      </c>
      <c r="H141" s="336" t="s">
        <v>24</v>
      </c>
      <c r="I141" s="337" t="s">
        <v>127</v>
      </c>
      <c r="J141" s="334"/>
      <c r="K141" s="332">
        <f>K143</f>
        <v>444</v>
      </c>
    </row>
    <row r="142" spans="1:14" ht="18.75" x14ac:dyDescent="0.3">
      <c r="A142" s="339"/>
      <c r="B142" s="424" t="s">
        <v>111</v>
      </c>
      <c r="C142" s="333">
        <v>992</v>
      </c>
      <c r="D142" s="334">
        <v>10</v>
      </c>
      <c r="E142" s="334" t="s">
        <v>23</v>
      </c>
      <c r="F142" s="335" t="s">
        <v>79</v>
      </c>
      <c r="G142" s="336" t="s">
        <v>90</v>
      </c>
      <c r="H142" s="336" t="s">
        <v>24</v>
      </c>
      <c r="I142" s="337" t="s">
        <v>142</v>
      </c>
      <c r="J142" s="334"/>
      <c r="K142" s="332">
        <f>K143</f>
        <v>444</v>
      </c>
    </row>
    <row r="143" spans="1:14" ht="18.75" x14ac:dyDescent="0.3">
      <c r="A143" s="339"/>
      <c r="B143" s="456" t="s">
        <v>112</v>
      </c>
      <c r="C143" s="333">
        <v>992</v>
      </c>
      <c r="D143" s="334">
        <v>10</v>
      </c>
      <c r="E143" s="334" t="s">
        <v>23</v>
      </c>
      <c r="F143" s="335" t="s">
        <v>79</v>
      </c>
      <c r="G143" s="336" t="s">
        <v>90</v>
      </c>
      <c r="H143" s="336" t="s">
        <v>24</v>
      </c>
      <c r="I143" s="337" t="s">
        <v>142</v>
      </c>
      <c r="J143" s="334" t="s">
        <v>113</v>
      </c>
      <c r="K143" s="332">
        <v>444</v>
      </c>
    </row>
    <row r="144" spans="1:14" s="52" customFormat="1" ht="24" customHeight="1" x14ac:dyDescent="0.3">
      <c r="A144" s="338"/>
      <c r="B144" s="426" t="s">
        <v>114</v>
      </c>
      <c r="C144" s="342">
        <v>992</v>
      </c>
      <c r="D144" s="343" t="s">
        <v>98</v>
      </c>
      <c r="E144" s="343" t="s">
        <v>27</v>
      </c>
      <c r="F144" s="344"/>
      <c r="G144" s="345"/>
      <c r="H144" s="345"/>
      <c r="I144" s="346"/>
      <c r="J144" s="343"/>
      <c r="K144" s="320">
        <f>K148</f>
        <v>20</v>
      </c>
      <c r="L144" s="127"/>
      <c r="M144" s="128"/>
      <c r="N144" s="128"/>
    </row>
    <row r="145" spans="1:14" ht="52.5" customHeight="1" x14ac:dyDescent="0.3">
      <c r="A145" s="339"/>
      <c r="B145" s="436" t="s">
        <v>416</v>
      </c>
      <c r="C145" s="333">
        <v>992</v>
      </c>
      <c r="D145" s="334" t="s">
        <v>98</v>
      </c>
      <c r="E145" s="334" t="s">
        <v>27</v>
      </c>
      <c r="F145" s="335" t="s">
        <v>41</v>
      </c>
      <c r="G145" s="336" t="s">
        <v>66</v>
      </c>
      <c r="H145" s="336" t="s">
        <v>24</v>
      </c>
      <c r="I145" s="337" t="s">
        <v>127</v>
      </c>
      <c r="J145" s="334"/>
      <c r="K145" s="332">
        <f>K148</f>
        <v>20</v>
      </c>
    </row>
    <row r="146" spans="1:14" ht="29.25" customHeight="1" x14ac:dyDescent="0.3">
      <c r="A146" s="339"/>
      <c r="B146" s="436" t="s">
        <v>156</v>
      </c>
      <c r="C146" s="333">
        <v>992</v>
      </c>
      <c r="D146" s="334" t="s">
        <v>98</v>
      </c>
      <c r="E146" s="334" t="s">
        <v>27</v>
      </c>
      <c r="F146" s="335" t="s">
        <v>41</v>
      </c>
      <c r="G146" s="336" t="s">
        <v>75</v>
      </c>
      <c r="H146" s="336" t="s">
        <v>24</v>
      </c>
      <c r="I146" s="337" t="s">
        <v>127</v>
      </c>
      <c r="J146" s="334"/>
      <c r="K146" s="332">
        <f>K148</f>
        <v>20</v>
      </c>
    </row>
    <row r="147" spans="1:14" ht="31.5" customHeight="1" x14ac:dyDescent="0.3">
      <c r="A147" s="339"/>
      <c r="B147" s="436" t="s">
        <v>156</v>
      </c>
      <c r="C147" s="333">
        <v>992</v>
      </c>
      <c r="D147" s="334" t="s">
        <v>98</v>
      </c>
      <c r="E147" s="334" t="s">
        <v>27</v>
      </c>
      <c r="F147" s="335" t="s">
        <v>41</v>
      </c>
      <c r="G147" s="336" t="s">
        <v>75</v>
      </c>
      <c r="H147" s="336" t="s">
        <v>24</v>
      </c>
      <c r="I147" s="337" t="s">
        <v>151</v>
      </c>
      <c r="J147" s="334"/>
      <c r="K147" s="332">
        <f>K148</f>
        <v>20</v>
      </c>
    </row>
    <row r="148" spans="1:14" ht="48" customHeight="1" x14ac:dyDescent="0.3">
      <c r="A148" s="339"/>
      <c r="B148" s="436" t="s">
        <v>107</v>
      </c>
      <c r="C148" s="333">
        <v>992</v>
      </c>
      <c r="D148" s="334" t="s">
        <v>98</v>
      </c>
      <c r="E148" s="334" t="s">
        <v>27</v>
      </c>
      <c r="F148" s="335" t="s">
        <v>41</v>
      </c>
      <c r="G148" s="336" t="s">
        <v>75</v>
      </c>
      <c r="H148" s="336" t="s">
        <v>24</v>
      </c>
      <c r="I148" s="337" t="s">
        <v>151</v>
      </c>
      <c r="J148" s="334" t="s">
        <v>108</v>
      </c>
      <c r="K148" s="332">
        <v>20</v>
      </c>
    </row>
    <row r="149" spans="1:14" s="52" customFormat="1" ht="18.75" x14ac:dyDescent="0.3">
      <c r="A149" s="338"/>
      <c r="B149" s="426" t="s">
        <v>232</v>
      </c>
      <c r="C149" s="342">
        <v>992</v>
      </c>
      <c r="D149" s="343">
        <v>11</v>
      </c>
      <c r="E149" s="343" t="s">
        <v>24</v>
      </c>
      <c r="F149" s="344"/>
      <c r="G149" s="345"/>
      <c r="H149" s="336"/>
      <c r="I149" s="346"/>
      <c r="J149" s="343"/>
      <c r="K149" s="320">
        <f>K154</f>
        <v>263.60000000000002</v>
      </c>
      <c r="L149" s="127"/>
      <c r="M149" s="128"/>
      <c r="N149" s="128"/>
    </row>
    <row r="150" spans="1:14" ht="18.75" x14ac:dyDescent="0.3">
      <c r="A150" s="339"/>
      <c r="B150" s="436" t="s">
        <v>44</v>
      </c>
      <c r="C150" s="333">
        <v>992</v>
      </c>
      <c r="D150" s="334">
        <v>11</v>
      </c>
      <c r="E150" s="334" t="s">
        <v>25</v>
      </c>
      <c r="F150" s="335" t="s">
        <v>32</v>
      </c>
      <c r="G150" s="336" t="s">
        <v>75</v>
      </c>
      <c r="H150" s="336" t="s">
        <v>24</v>
      </c>
      <c r="I150" s="337" t="s">
        <v>127</v>
      </c>
      <c r="J150" s="334"/>
      <c r="K150" s="332">
        <f>K149</f>
        <v>263.60000000000002</v>
      </c>
    </row>
    <row r="151" spans="1:14" ht="37.5" x14ac:dyDescent="0.3">
      <c r="A151" s="339"/>
      <c r="B151" s="436" t="s">
        <v>354</v>
      </c>
      <c r="C151" s="333">
        <v>992</v>
      </c>
      <c r="D151" s="334">
        <v>11</v>
      </c>
      <c r="E151" s="334" t="s">
        <v>25</v>
      </c>
      <c r="F151" s="335" t="s">
        <v>32</v>
      </c>
      <c r="G151" s="336" t="s">
        <v>75</v>
      </c>
      <c r="H151" s="336" t="s">
        <v>24</v>
      </c>
      <c r="I151" s="337" t="s">
        <v>127</v>
      </c>
      <c r="J151" s="334"/>
      <c r="K151" s="332">
        <f>K149</f>
        <v>263.60000000000002</v>
      </c>
    </row>
    <row r="152" spans="1:14" ht="32.25" customHeight="1" x14ac:dyDescent="0.3">
      <c r="A152" s="339"/>
      <c r="B152" s="436" t="s">
        <v>237</v>
      </c>
      <c r="C152" s="333">
        <v>992</v>
      </c>
      <c r="D152" s="334" t="s">
        <v>43</v>
      </c>
      <c r="E152" s="334" t="s">
        <v>25</v>
      </c>
      <c r="F152" s="335" t="s">
        <v>32</v>
      </c>
      <c r="G152" s="336" t="s">
        <v>75</v>
      </c>
      <c r="H152" s="336" t="s">
        <v>24</v>
      </c>
      <c r="I152" s="337" t="s">
        <v>127</v>
      </c>
      <c r="J152" s="334"/>
      <c r="K152" s="332">
        <f>K149</f>
        <v>263.60000000000002</v>
      </c>
    </row>
    <row r="153" spans="1:14" ht="33" customHeight="1" x14ac:dyDescent="0.3">
      <c r="A153" s="339"/>
      <c r="B153" s="424" t="s">
        <v>115</v>
      </c>
      <c r="C153" s="333">
        <v>992</v>
      </c>
      <c r="D153" s="334" t="s">
        <v>43</v>
      </c>
      <c r="E153" s="334" t="s">
        <v>25</v>
      </c>
      <c r="F153" s="335" t="s">
        <v>32</v>
      </c>
      <c r="G153" s="336" t="s">
        <v>75</v>
      </c>
      <c r="H153" s="336" t="s">
        <v>27</v>
      </c>
      <c r="I153" s="337" t="s">
        <v>131</v>
      </c>
      <c r="J153" s="334"/>
      <c r="K153" s="332">
        <f>K149</f>
        <v>263.60000000000002</v>
      </c>
    </row>
    <row r="154" spans="1:14" ht="81" customHeight="1" x14ac:dyDescent="0.3">
      <c r="A154" s="339"/>
      <c r="B154" s="424" t="s">
        <v>76</v>
      </c>
      <c r="C154" s="333">
        <v>992</v>
      </c>
      <c r="D154" s="334" t="s">
        <v>43</v>
      </c>
      <c r="E154" s="334" t="s">
        <v>25</v>
      </c>
      <c r="F154" s="335" t="s">
        <v>32</v>
      </c>
      <c r="G154" s="336" t="s">
        <v>75</v>
      </c>
      <c r="H154" s="336" t="s">
        <v>27</v>
      </c>
      <c r="I154" s="337" t="s">
        <v>131</v>
      </c>
      <c r="J154" s="334" t="s">
        <v>77</v>
      </c>
      <c r="K154" s="332">
        <v>263.60000000000002</v>
      </c>
    </row>
    <row r="155" spans="1:14" s="52" customFormat="1" ht="24" customHeight="1" x14ac:dyDescent="0.3">
      <c r="A155" s="338"/>
      <c r="B155" s="426" t="s">
        <v>45</v>
      </c>
      <c r="C155" s="342">
        <v>992</v>
      </c>
      <c r="D155" s="343" t="s">
        <v>41</v>
      </c>
      <c r="E155" s="343" t="s">
        <v>24</v>
      </c>
      <c r="F155" s="344"/>
      <c r="G155" s="345"/>
      <c r="H155" s="345"/>
      <c r="I155" s="346"/>
      <c r="J155" s="343"/>
      <c r="K155" s="320">
        <f>K160</f>
        <v>150</v>
      </c>
      <c r="L155" s="127"/>
      <c r="M155" s="128"/>
      <c r="N155" s="128"/>
    </row>
    <row r="156" spans="1:14" ht="18.75" x14ac:dyDescent="0.3">
      <c r="A156" s="339"/>
      <c r="B156" s="436" t="s">
        <v>46</v>
      </c>
      <c r="C156" s="333">
        <v>992</v>
      </c>
      <c r="D156" s="334" t="s">
        <v>41</v>
      </c>
      <c r="E156" s="334" t="s">
        <v>25</v>
      </c>
      <c r="F156" s="335"/>
      <c r="G156" s="336"/>
      <c r="H156" s="336"/>
      <c r="I156" s="337"/>
      <c r="J156" s="334"/>
      <c r="K156" s="332">
        <f>K160</f>
        <v>150</v>
      </c>
    </row>
    <row r="157" spans="1:14" ht="37.5" x14ac:dyDescent="0.3">
      <c r="A157" s="339"/>
      <c r="B157" s="354" t="s">
        <v>515</v>
      </c>
      <c r="C157" s="333">
        <v>992</v>
      </c>
      <c r="D157" s="334" t="s">
        <v>41</v>
      </c>
      <c r="E157" s="334" t="s">
        <v>25</v>
      </c>
      <c r="F157" s="335" t="s">
        <v>99</v>
      </c>
      <c r="G157" s="336" t="s">
        <v>66</v>
      </c>
      <c r="H157" s="336" t="s">
        <v>24</v>
      </c>
      <c r="I157" s="337" t="s">
        <v>127</v>
      </c>
      <c r="J157" s="334"/>
      <c r="K157" s="332">
        <f>K160</f>
        <v>150</v>
      </c>
    </row>
    <row r="158" spans="1:14" ht="30" customHeight="1" x14ac:dyDescent="0.3">
      <c r="A158" s="339"/>
      <c r="B158" s="436" t="s">
        <v>116</v>
      </c>
      <c r="C158" s="333">
        <v>992</v>
      </c>
      <c r="D158" s="334" t="s">
        <v>41</v>
      </c>
      <c r="E158" s="334" t="s">
        <v>25</v>
      </c>
      <c r="F158" s="335" t="s">
        <v>99</v>
      </c>
      <c r="G158" s="336" t="s">
        <v>75</v>
      </c>
      <c r="H158" s="336" t="s">
        <v>24</v>
      </c>
      <c r="I158" s="337" t="s">
        <v>127</v>
      </c>
      <c r="J158" s="334"/>
      <c r="K158" s="332">
        <f>K159</f>
        <v>150</v>
      </c>
    </row>
    <row r="159" spans="1:14" ht="33" customHeight="1" x14ac:dyDescent="0.3">
      <c r="A159" s="339"/>
      <c r="B159" s="424" t="s">
        <v>57</v>
      </c>
      <c r="C159" s="333">
        <v>992</v>
      </c>
      <c r="D159" s="334" t="s">
        <v>41</v>
      </c>
      <c r="E159" s="334" t="s">
        <v>25</v>
      </c>
      <c r="F159" s="335" t="s">
        <v>99</v>
      </c>
      <c r="G159" s="336" t="s">
        <v>75</v>
      </c>
      <c r="H159" s="336" t="s">
        <v>24</v>
      </c>
      <c r="I159" s="337" t="s">
        <v>134</v>
      </c>
      <c r="J159" s="334"/>
      <c r="K159" s="332">
        <f>K160</f>
        <v>150</v>
      </c>
    </row>
    <row r="160" spans="1:14" ht="37.5" x14ac:dyDescent="0.3">
      <c r="A160" s="339"/>
      <c r="B160" s="354" t="s">
        <v>80</v>
      </c>
      <c r="C160" s="333">
        <v>992</v>
      </c>
      <c r="D160" s="334" t="s">
        <v>41</v>
      </c>
      <c r="E160" s="334" t="s">
        <v>25</v>
      </c>
      <c r="F160" s="335" t="s">
        <v>99</v>
      </c>
      <c r="G160" s="336" t="s">
        <v>75</v>
      </c>
      <c r="H160" s="336" t="s">
        <v>24</v>
      </c>
      <c r="I160" s="337" t="s">
        <v>134</v>
      </c>
      <c r="J160" s="334" t="s">
        <v>81</v>
      </c>
      <c r="K160" s="332">
        <v>150</v>
      </c>
    </row>
    <row r="161" spans="1:256" s="110" customFormat="1" ht="36" customHeight="1" x14ac:dyDescent="0.3">
      <c r="A161" s="351"/>
      <c r="B161" s="457" t="s">
        <v>160</v>
      </c>
      <c r="C161" s="458">
        <v>992</v>
      </c>
      <c r="D161" s="459" t="s">
        <v>42</v>
      </c>
      <c r="E161" s="460" t="s">
        <v>24</v>
      </c>
      <c r="F161" s="461"/>
      <c r="G161" s="462"/>
      <c r="H161" s="462"/>
      <c r="I161" s="463"/>
      <c r="J161" s="464"/>
      <c r="K161" s="465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2"/>
      <c r="B162" s="466" t="s">
        <v>160</v>
      </c>
      <c r="C162" s="467">
        <v>992</v>
      </c>
      <c r="D162" s="468" t="s">
        <v>42</v>
      </c>
      <c r="E162" s="469" t="s">
        <v>23</v>
      </c>
      <c r="F162" s="470"/>
      <c r="G162" s="471"/>
      <c r="H162" s="471"/>
      <c r="I162" s="472"/>
      <c r="J162" s="473"/>
      <c r="K162" s="474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2"/>
      <c r="B163" s="475" t="s">
        <v>159</v>
      </c>
      <c r="C163" s="467">
        <v>992</v>
      </c>
      <c r="D163" s="468" t="s">
        <v>42</v>
      </c>
      <c r="E163" s="469" t="s">
        <v>23</v>
      </c>
      <c r="F163" s="470" t="s">
        <v>161</v>
      </c>
      <c r="G163" s="471" t="s">
        <v>66</v>
      </c>
      <c r="H163" s="471" t="s">
        <v>24</v>
      </c>
      <c r="I163" s="472" t="s">
        <v>127</v>
      </c>
      <c r="J163" s="473"/>
      <c r="K163" s="474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3"/>
      <c r="B164" s="476" t="s">
        <v>417</v>
      </c>
      <c r="C164" s="477">
        <v>992</v>
      </c>
      <c r="D164" s="478" t="s">
        <v>42</v>
      </c>
      <c r="E164" s="470" t="s">
        <v>23</v>
      </c>
      <c r="F164" s="469" t="s">
        <v>161</v>
      </c>
      <c r="G164" s="479" t="s">
        <v>68</v>
      </c>
      <c r="H164" s="479" t="s">
        <v>24</v>
      </c>
      <c r="I164" s="473" t="s">
        <v>127</v>
      </c>
      <c r="J164" s="472"/>
      <c r="K164" s="480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2"/>
      <c r="B165" s="475" t="s">
        <v>162</v>
      </c>
      <c r="C165" s="467">
        <v>992</v>
      </c>
      <c r="D165" s="468" t="s">
        <v>42</v>
      </c>
      <c r="E165" s="469" t="s">
        <v>23</v>
      </c>
      <c r="F165" s="469" t="s">
        <v>161</v>
      </c>
      <c r="G165" s="479" t="s">
        <v>68</v>
      </c>
      <c r="H165" s="479" t="s">
        <v>24</v>
      </c>
      <c r="I165" s="473" t="s">
        <v>163</v>
      </c>
      <c r="J165" s="473"/>
      <c r="K165" s="474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3"/>
      <c r="B166" s="476" t="s">
        <v>164</v>
      </c>
      <c r="C166" s="477">
        <v>992</v>
      </c>
      <c r="D166" s="478" t="s">
        <v>42</v>
      </c>
      <c r="E166" s="470" t="s">
        <v>23</v>
      </c>
      <c r="F166" s="470" t="s">
        <v>161</v>
      </c>
      <c r="G166" s="471" t="s">
        <v>68</v>
      </c>
      <c r="H166" s="471" t="s">
        <v>24</v>
      </c>
      <c r="I166" s="472" t="s">
        <v>163</v>
      </c>
      <c r="J166" s="472" t="s">
        <v>184</v>
      </c>
      <c r="K166" s="480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1" t="s">
        <v>355</v>
      </c>
      <c r="C168" s="562"/>
      <c r="D168" s="562"/>
      <c r="E168" s="562"/>
      <c r="F168" s="562"/>
      <c r="G168" s="562"/>
      <c r="H168" s="562"/>
      <c r="I168" s="562"/>
      <c r="J168" s="562"/>
      <c r="K168" s="562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310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76" t="s">
        <v>538</v>
      </c>
      <c r="C5" s="544"/>
    </row>
    <row r="6" spans="1:13" ht="18.75" x14ac:dyDescent="0.3">
      <c r="A6" s="175"/>
    </row>
    <row r="7" spans="1:13" ht="4.5" customHeight="1" x14ac:dyDescent="0.3">
      <c r="A7" s="174"/>
      <c r="B7" s="173"/>
      <c r="C7" s="173"/>
    </row>
    <row r="8" spans="1:13" ht="46.5" customHeight="1" x14ac:dyDescent="0.25">
      <c r="A8" s="572" t="s">
        <v>418</v>
      </c>
      <c r="B8" s="573"/>
      <c r="C8" s="573"/>
    </row>
    <row r="9" spans="1:13" ht="18.75" x14ac:dyDescent="0.25">
      <c r="A9" s="573"/>
      <c r="B9" s="573"/>
      <c r="C9" s="573"/>
    </row>
    <row r="10" spans="1:13" ht="18.75" x14ac:dyDescent="0.25">
      <c r="B10" s="172"/>
      <c r="C10" s="171" t="s">
        <v>3</v>
      </c>
    </row>
    <row r="11" spans="1:13" ht="93.75" x14ac:dyDescent="0.25">
      <c r="A11" s="170" t="s">
        <v>203</v>
      </c>
      <c r="B11" s="170" t="s">
        <v>229</v>
      </c>
      <c r="C11" s="68" t="s">
        <v>148</v>
      </c>
      <c r="D11" s="28" t="s">
        <v>120</v>
      </c>
      <c r="E11" s="28" t="s">
        <v>119</v>
      </c>
    </row>
    <row r="12" spans="1:13" s="162" customFormat="1" ht="54.75" customHeight="1" x14ac:dyDescent="0.25">
      <c r="A12" s="169"/>
      <c r="B12" s="168" t="s">
        <v>228</v>
      </c>
      <c r="C12" s="164">
        <f>C13+C16+C22</f>
        <v>0</v>
      </c>
      <c r="G12" s="167"/>
    </row>
    <row r="13" spans="1:13" ht="45" customHeight="1" x14ac:dyDescent="0.25">
      <c r="A13" s="258" t="s">
        <v>226</v>
      </c>
      <c r="B13" s="242" t="s">
        <v>225</v>
      </c>
      <c r="C13" s="244">
        <v>0</v>
      </c>
    </row>
    <row r="14" spans="1:13" ht="45" customHeight="1" x14ac:dyDescent="0.25">
      <c r="A14" s="257" t="s">
        <v>224</v>
      </c>
      <c r="B14" s="257" t="s">
        <v>419</v>
      </c>
      <c r="C14" s="262">
        <v>0</v>
      </c>
    </row>
    <row r="15" spans="1:13" ht="36" customHeight="1" x14ac:dyDescent="0.25">
      <c r="A15" s="257" t="s">
        <v>368</v>
      </c>
      <c r="B15" s="257" t="s">
        <v>421</v>
      </c>
      <c r="C15" s="263">
        <v>0</v>
      </c>
    </row>
    <row r="16" spans="1:13" ht="30" customHeight="1" x14ac:dyDescent="0.25">
      <c r="A16" s="166" t="s">
        <v>218</v>
      </c>
      <c r="B16" s="165" t="s">
        <v>217</v>
      </c>
      <c r="C16" s="262">
        <f>C21</f>
        <v>-1000</v>
      </c>
    </row>
    <row r="17" spans="1:6" ht="43.5" customHeight="1" x14ac:dyDescent="0.25">
      <c r="A17" s="257" t="s">
        <v>223</v>
      </c>
      <c r="B17" s="160" t="s">
        <v>420</v>
      </c>
      <c r="C17" s="262">
        <f>C19</f>
        <v>0</v>
      </c>
    </row>
    <row r="18" spans="1:6" ht="60" customHeight="1" x14ac:dyDescent="0.25">
      <c r="A18" s="257" t="s">
        <v>223</v>
      </c>
      <c r="B18" s="257" t="s">
        <v>222</v>
      </c>
      <c r="C18" s="263">
        <v>0</v>
      </c>
    </row>
    <row r="19" spans="1:6" ht="57.75" customHeight="1" x14ac:dyDescent="0.25">
      <c r="A19" s="257" t="s">
        <v>357</v>
      </c>
      <c r="B19" s="257" t="s">
        <v>422</v>
      </c>
      <c r="C19" s="263">
        <v>0</v>
      </c>
    </row>
    <row r="20" spans="1:6" ht="52.5" customHeight="1" x14ac:dyDescent="0.25">
      <c r="A20" s="257" t="s">
        <v>221</v>
      </c>
      <c r="B20" s="257" t="s">
        <v>220</v>
      </c>
      <c r="C20" s="263">
        <f>C21</f>
        <v>-1000</v>
      </c>
    </row>
    <row r="21" spans="1:6" ht="53.25" customHeight="1" x14ac:dyDescent="0.25">
      <c r="A21" s="163" t="s">
        <v>216</v>
      </c>
      <c r="B21" s="163" t="s">
        <v>219</v>
      </c>
      <c r="C21" s="264">
        <v>-1000</v>
      </c>
    </row>
    <row r="22" spans="1:6" s="162" customFormat="1" ht="36" customHeight="1" x14ac:dyDescent="0.25">
      <c r="A22" s="261" t="s">
        <v>215</v>
      </c>
      <c r="B22" s="259" t="s">
        <v>214</v>
      </c>
      <c r="C22" s="265">
        <f>C26+C30</f>
        <v>1000</v>
      </c>
    </row>
    <row r="23" spans="1:6" ht="30" customHeight="1" x14ac:dyDescent="0.25">
      <c r="A23" s="257" t="s">
        <v>369</v>
      </c>
      <c r="B23" s="257" t="s">
        <v>424</v>
      </c>
      <c r="C23" s="262">
        <f>C26</f>
        <v>-23847.1</v>
      </c>
    </row>
    <row r="24" spans="1:6" ht="24.75" customHeight="1" x14ac:dyDescent="0.25">
      <c r="A24" s="257" t="s">
        <v>423</v>
      </c>
      <c r="B24" s="257" t="s">
        <v>370</v>
      </c>
      <c r="C24" s="266">
        <f>C26</f>
        <v>-23847.1</v>
      </c>
    </row>
    <row r="25" spans="1:6" ht="24.75" customHeight="1" x14ac:dyDescent="0.25">
      <c r="A25" s="267" t="s">
        <v>425</v>
      </c>
      <c r="B25" s="257" t="s">
        <v>426</v>
      </c>
      <c r="C25" s="266">
        <f>C26</f>
        <v>-23847.1</v>
      </c>
    </row>
    <row r="26" spans="1:6" ht="40.5" customHeight="1" x14ac:dyDescent="0.25">
      <c r="A26" s="269" t="s">
        <v>213</v>
      </c>
      <c r="B26" s="268" t="s">
        <v>212</v>
      </c>
      <c r="C26" s="266">
        <v>-23847.1</v>
      </c>
    </row>
    <row r="27" spans="1:6" ht="24.75" customHeight="1" x14ac:dyDescent="0.25">
      <c r="A27" s="257" t="s">
        <v>211</v>
      </c>
      <c r="B27" s="257" t="s">
        <v>427</v>
      </c>
      <c r="C27" s="266">
        <f>C30</f>
        <v>24847.1</v>
      </c>
    </row>
    <row r="28" spans="1:6" ht="24.75" customHeight="1" x14ac:dyDescent="0.25">
      <c r="A28" s="257" t="s">
        <v>210</v>
      </c>
      <c r="B28" s="257" t="s">
        <v>209</v>
      </c>
      <c r="C28" s="266">
        <f>C30</f>
        <v>24847.1</v>
      </c>
    </row>
    <row r="29" spans="1:6" ht="24.75" customHeight="1" x14ac:dyDescent="0.25">
      <c r="A29" s="257" t="s">
        <v>208</v>
      </c>
      <c r="B29" s="257" t="s">
        <v>207</v>
      </c>
      <c r="C29" s="266">
        <f>C30</f>
        <v>24847.1</v>
      </c>
    </row>
    <row r="30" spans="1:6" ht="39.75" customHeight="1" x14ac:dyDescent="0.25">
      <c r="A30" s="257" t="s">
        <v>206</v>
      </c>
      <c r="B30" s="257" t="s">
        <v>205</v>
      </c>
      <c r="C30" s="266">
        <v>24847.1</v>
      </c>
    </row>
    <row r="32" spans="1:6" ht="18.75" x14ac:dyDescent="0.3">
      <c r="A32" s="574" t="s">
        <v>341</v>
      </c>
      <c r="B32" s="575"/>
      <c r="C32" s="575"/>
      <c r="D32" s="150"/>
      <c r="E32" s="150"/>
      <c r="F32" s="150"/>
    </row>
    <row r="33" spans="3:3" ht="18.75" x14ac:dyDescent="0.25">
      <c r="C33" s="161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2021-04-26T06:52:22Z</cp:lastPrinted>
  <dcterms:created xsi:type="dcterms:W3CDTF">2010-11-10T14:00:24Z</dcterms:created>
  <dcterms:modified xsi:type="dcterms:W3CDTF">2021-05-28T12:25:07Z</dcterms:modified>
</cp:coreProperties>
</file>