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INOTDEL\Desktop\КСП\КСП2021-1\"/>
    </mc:Choice>
  </mc:AlternateContent>
  <bookViews>
    <workbookView xWindow="0" yWindow="0" windowWidth="25200" windowHeight="14130"/>
  </bookViews>
  <sheets>
    <sheet name="расходы" sheetId="2" r:id="rId1"/>
  </sheet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2" l="1"/>
  <c r="I38" i="2"/>
  <c r="J38" i="2"/>
  <c r="K38" i="2"/>
  <c r="L38" i="2"/>
  <c r="M38" i="2"/>
  <c r="N38" i="2"/>
  <c r="O38" i="2"/>
  <c r="P38" i="2"/>
  <c r="Q38" i="2"/>
  <c r="R38" i="2"/>
  <c r="S38" i="2"/>
  <c r="G38" i="2"/>
  <c r="H35" i="2"/>
  <c r="I35" i="2"/>
  <c r="J35" i="2"/>
  <c r="K35" i="2"/>
  <c r="L35" i="2"/>
  <c r="M35" i="2"/>
  <c r="N35" i="2"/>
  <c r="O35" i="2"/>
  <c r="P35" i="2"/>
  <c r="Q35" i="2"/>
  <c r="R35" i="2"/>
  <c r="S35" i="2"/>
  <c r="G35" i="2"/>
  <c r="G37" i="2"/>
  <c r="G23" i="2"/>
  <c r="G25" i="2"/>
  <c r="H39" i="2" l="1"/>
  <c r="H34" i="2"/>
  <c r="H13" i="2"/>
  <c r="I13" i="2"/>
  <c r="I34" i="2" s="1"/>
  <c r="I39" i="2" s="1"/>
  <c r="J13" i="2"/>
  <c r="J34" i="2" s="1"/>
  <c r="J39" i="2" s="1"/>
  <c r="K13" i="2"/>
  <c r="K34" i="2" s="1"/>
  <c r="K39" i="2" s="1"/>
  <c r="L13" i="2"/>
  <c r="L34" i="2" s="1"/>
  <c r="L39" i="2" s="1"/>
  <c r="M13" i="2"/>
  <c r="M34" i="2" s="1"/>
  <c r="M39" i="2" s="1"/>
  <c r="N13" i="2"/>
  <c r="N34" i="2" s="1"/>
  <c r="N39" i="2" s="1"/>
  <c r="O13" i="2"/>
  <c r="O34" i="2" s="1"/>
  <c r="O39" i="2" s="1"/>
  <c r="P13" i="2"/>
  <c r="P34" i="2" s="1"/>
  <c r="P39" i="2" s="1"/>
  <c r="Q13" i="2"/>
  <c r="Q34" i="2" s="1"/>
  <c r="Q39" i="2" s="1"/>
  <c r="R13" i="2"/>
  <c r="R34" i="2" s="1"/>
  <c r="R39" i="2" s="1"/>
  <c r="S13" i="2"/>
  <c r="S34" i="2" s="1"/>
  <c r="S39" i="2" s="1"/>
  <c r="G16" i="2"/>
  <c r="G26" i="2" l="1"/>
  <c r="G27" i="2" l="1"/>
  <c r="G28" i="2"/>
  <c r="G36" i="2" l="1"/>
  <c r="G15" i="2"/>
  <c r="G17" i="2"/>
  <c r="G18" i="2"/>
  <c r="G19" i="2"/>
  <c r="G20" i="2"/>
  <c r="G21" i="2"/>
  <c r="G22" i="2"/>
  <c r="G24" i="2"/>
  <c r="G29" i="2"/>
  <c r="G30" i="2"/>
  <c r="G31" i="2"/>
  <c r="G32" i="2"/>
  <c r="G33" i="2"/>
  <c r="G14" i="2"/>
  <c r="G11" i="2"/>
  <c r="G12" i="2"/>
  <c r="G10" i="2"/>
  <c r="G13" i="2" l="1"/>
  <c r="G34" i="2"/>
  <c r="G39" i="2" l="1"/>
</calcChain>
</file>

<file path=xl/sharedStrings.xml><?xml version="1.0" encoding="utf-8"?>
<sst xmlns="http://schemas.openxmlformats.org/spreadsheetml/2006/main" count="57" uniqueCount="34">
  <si>
    <t>Расходы всего:</t>
  </si>
  <si>
    <t>Администрации поселения</t>
  </si>
  <si>
    <t>Итого по: Администрации поселения</t>
  </si>
  <si>
    <t>Совет поселения Северского района</t>
  </si>
  <si>
    <t>Итого по: Совет поселения Северского района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</si>
  <si>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</si>
  <si>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</si>
  <si>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</si>
  <si>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</si>
  <si>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</si>
  <si>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</si>
  <si>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</si>
  <si>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</si>
  <si>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</si>
  <si>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</si>
  <si>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</si>
  <si>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</si>
  <si>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В том числе на</t>
  </si>
  <si>
    <t>Сумма на год, всего</t>
  </si>
  <si>
    <t>Код целевых средств</t>
  </si>
  <si>
    <t>Код раздела/ подраздела</t>
  </si>
  <si>
    <t>Код ГРБС</t>
  </si>
  <si>
    <t>Главный распорядитель бюджетных средств краевого бюджета</t>
  </si>
  <si>
    <t>Глава Новодмитриевского сельского поселения Северского района</t>
  </si>
  <si>
    <t>_______________________Е.В.Шамраева</t>
  </si>
  <si>
    <t>УТВЕРЖДАЮ:</t>
  </si>
  <si>
    <t>Начальник финансового отдела</t>
  </si>
  <si>
    <t>Е.В.Шамраева</t>
  </si>
  <si>
    <t>Всего</t>
  </si>
  <si>
    <t>Итого</t>
  </si>
  <si>
    <t>Прогноз кассовых выплат  в части расходов на 2021 год</t>
  </si>
  <si>
    <t>Администрации поселения  03.01.00</t>
  </si>
  <si>
    <t>И.В.Хомякова</t>
  </si>
  <si>
    <t>202.815.000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</si>
</sst>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\.000\.000"/>
    <numFmt numFmtId="166" formatCode="00\.00"/>
    <numFmt numFmtId="167" formatCode="0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1" fillId="0" borderId="0" xfId="1"/>
    <xf numFmtId="0" fontId="1" fillId="0" borderId="0" xfId="1" applyNumberFormat="1" applyFont="1" applyFill="1" applyAlignment="1" applyProtection="1">
      <protection hidden="1"/>
    </xf>
    <xf numFmtId="164" fontId="2" fillId="0" borderId="2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0" xfId="1" applyProtection="1">
      <protection hidden="1"/>
    </xf>
    <xf numFmtId="0" fontId="1" fillId="0" borderId="5" xfId="1" applyNumberFormat="1" applyFont="1" applyFill="1" applyBorder="1" applyAlignment="1" applyProtection="1">
      <protection hidden="1"/>
    </xf>
    <xf numFmtId="164" fontId="2" fillId="0" borderId="6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alignment horizontal="center"/>
      <protection hidden="1"/>
    </xf>
    <xf numFmtId="166" fontId="2" fillId="0" borderId="4" xfId="1" applyNumberFormat="1" applyFont="1" applyFill="1" applyBorder="1" applyAlignment="1" applyProtection="1">
      <alignment horizontal="center"/>
      <protection hidden="1"/>
    </xf>
    <xf numFmtId="167" fontId="2" fillId="0" borderId="4" xfId="1" applyNumberFormat="1" applyFont="1" applyFill="1" applyBorder="1" applyAlignment="1" applyProtection="1">
      <alignment horizontal="center"/>
      <protection hidden="1"/>
    </xf>
    <xf numFmtId="0" fontId="1" fillId="0" borderId="8" xfId="1" applyBorder="1" applyProtection="1">
      <protection hidden="1"/>
    </xf>
    <xf numFmtId="164" fontId="3" fillId="0" borderId="9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164" fontId="3" fillId="0" borderId="6" xfId="1" applyNumberFormat="1" applyFont="1" applyFill="1" applyBorder="1" applyAlignment="1" applyProtection="1">
      <protection hidden="1"/>
    </xf>
    <xf numFmtId="164" fontId="3" fillId="0" borderId="8" xfId="1" applyNumberFormat="1" applyFont="1" applyFill="1" applyBorder="1" applyAlignment="1" applyProtection="1">
      <protection hidden="1"/>
    </xf>
    <xf numFmtId="165" fontId="3" fillId="0" borderId="0" xfId="1" applyNumberFormat="1" applyFont="1" applyFill="1" applyAlignment="1" applyProtection="1">
      <alignment horizontal="center"/>
      <protection hidden="1"/>
    </xf>
    <xf numFmtId="166" fontId="3" fillId="0" borderId="9" xfId="1" applyNumberFormat="1" applyFont="1" applyFill="1" applyBorder="1" applyAlignment="1" applyProtection="1">
      <alignment horizontal="center"/>
      <protection hidden="1"/>
    </xf>
    <xf numFmtId="167" fontId="3" fillId="0" borderId="5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wrapText="1"/>
      <protection hidden="1"/>
    </xf>
    <xf numFmtId="0" fontId="3" fillId="0" borderId="5" xfId="1" applyNumberFormat="1" applyFont="1" applyFill="1" applyBorder="1" applyAlignment="1" applyProtection="1">
      <alignment wrapText="1"/>
      <protection hidden="1"/>
    </xf>
    <xf numFmtId="164" fontId="2" fillId="0" borderId="11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horizontal="center"/>
      <protection hidden="1"/>
    </xf>
    <xf numFmtId="166" fontId="2" fillId="0" borderId="11" xfId="1" applyNumberFormat="1" applyFont="1" applyFill="1" applyBorder="1" applyAlignment="1" applyProtection="1">
      <alignment horizontal="center"/>
      <protection hidden="1"/>
    </xf>
    <xf numFmtId="167" fontId="2" fillId="0" borderId="11" xfId="1" applyNumberFormat="1" applyFont="1" applyFill="1" applyBorder="1" applyAlignment="1" applyProtection="1">
      <alignment horizontal="center"/>
      <protection hidden="1"/>
    </xf>
    <xf numFmtId="164" fontId="3" fillId="0" borderId="10" xfId="1" applyNumberFormat="1" applyFont="1" applyFill="1" applyBorder="1" applyAlignment="1" applyProtection="1">
      <protection hidden="1"/>
    </xf>
    <xf numFmtId="164" fontId="3" fillId="0" borderId="11" xfId="1" applyNumberFormat="1" applyFont="1" applyFill="1" applyBorder="1" applyAlignment="1" applyProtection="1">
      <protection hidden="1"/>
    </xf>
    <xf numFmtId="165" fontId="3" fillId="0" borderId="12" xfId="1" applyNumberFormat="1" applyFont="1" applyFill="1" applyBorder="1" applyAlignment="1" applyProtection="1">
      <alignment horizontal="center"/>
      <protection hidden="1"/>
    </xf>
    <xf numFmtId="166" fontId="3" fillId="0" borderId="10" xfId="1" applyNumberFormat="1" applyFont="1" applyFill="1" applyBorder="1" applyAlignment="1" applyProtection="1">
      <alignment horizontal="center"/>
      <protection hidden="1"/>
    </xf>
    <xf numFmtId="167" fontId="3" fillId="0" borderId="11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wrapText="1"/>
      <protection hidden="1"/>
    </xf>
    <xf numFmtId="0" fontId="3" fillId="0" borderId="11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wrapText="1"/>
      <protection hidden="1"/>
    </xf>
    <xf numFmtId="164" fontId="3" fillId="0" borderId="2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wrapText="1"/>
      <protection hidden="1"/>
    </xf>
    <xf numFmtId="0" fontId="3" fillId="0" borderId="3" xfId="1" applyNumberFormat="1" applyFont="1" applyFill="1" applyBorder="1" applyAlignment="1" applyProtection="1">
      <alignment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164" fontId="2" fillId="0" borderId="7" xfId="1" applyNumberFormat="1" applyFont="1" applyFill="1" applyBorder="1" applyAlignment="1" applyProtection="1">
      <protection hidden="1"/>
    </xf>
    <xf numFmtId="164" fontId="4" fillId="0" borderId="6" xfId="1" applyNumberFormat="1" applyFont="1" applyFill="1" applyBorder="1" applyAlignment="1" applyProtection="1">
      <protection hidden="1"/>
    </xf>
    <xf numFmtId="0" fontId="5" fillId="0" borderId="0" xfId="1" applyFont="1"/>
    <xf numFmtId="0" fontId="6" fillId="0" borderId="0" xfId="1" applyNumberFormat="1" applyFont="1" applyFill="1" applyAlignment="1" applyProtection="1">
      <protection hidden="1"/>
    </xf>
    <xf numFmtId="167" fontId="3" fillId="2" borderId="11" xfId="1" applyNumberFormat="1" applyFont="1" applyFill="1" applyBorder="1" applyAlignment="1" applyProtection="1">
      <alignment horizontal="center"/>
      <protection hidden="1"/>
    </xf>
    <xf numFmtId="166" fontId="3" fillId="2" borderId="10" xfId="1" applyNumberFormat="1" applyFont="1" applyFill="1" applyBorder="1" applyAlignment="1" applyProtection="1">
      <alignment horizontal="center"/>
      <protection hidden="1"/>
    </xf>
    <xf numFmtId="165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164" fontId="3" fillId="2" borderId="4" xfId="1" applyNumberFormat="1" applyFont="1" applyFill="1" applyBorder="1" applyAlignment="1" applyProtection="1"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wrapText="1"/>
      <protection hidden="1"/>
    </xf>
    <xf numFmtId="0" fontId="2" fillId="0" borderId="6" xfId="1" applyNumberFormat="1" applyFont="1" applyFill="1" applyBorder="1" applyAlignment="1" applyProtection="1">
      <alignment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6" xfId="1" applyNumberFormat="1" applyFont="1" applyFill="1" applyBorder="1" applyAlignment="1" applyProtection="1">
      <alignment horizontal="center"/>
      <protection hidden="1"/>
    </xf>
    <xf numFmtId="166" fontId="3" fillId="0" borderId="6" xfId="1" applyNumberFormat="1" applyFont="1" applyFill="1" applyBorder="1" applyAlignment="1" applyProtection="1">
      <alignment horizontal="center"/>
      <protection hidden="1"/>
    </xf>
    <xf numFmtId="165" fontId="3" fillId="0" borderId="6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showGridLines="0" tabSelected="1" topLeftCell="A7" workbookViewId="0">
      <selection activeCell="F18" sqref="F18"/>
    </sheetView>
  </sheetViews>
  <sheetFormatPr defaultColWidth="9.140625" defaultRowHeight="12.75" x14ac:dyDescent="0.2"/>
  <cols>
    <col min="1" max="1" width="0.7109375" style="1" customWidth="1"/>
    <col min="2" max="2" width="0" style="1" hidden="1" customWidth="1"/>
    <col min="3" max="3" width="40.28515625" style="1" customWidth="1"/>
    <col min="4" max="5" width="9.140625" style="1" customWidth="1"/>
    <col min="6" max="6" width="9.5703125" style="1" customWidth="1"/>
    <col min="7" max="7" width="11.28515625" style="1" customWidth="1"/>
    <col min="8" max="19" width="10" style="1" customWidth="1"/>
    <col min="20" max="20" width="1.85546875" style="1" customWidth="1"/>
    <col min="21" max="250" width="9.140625" style="1" customWidth="1"/>
    <col min="251" max="16384" width="9.140625" style="1"/>
  </cols>
  <sheetData>
    <row r="1" spans="1:20" x14ac:dyDescent="0.2">
      <c r="O1" s="1" t="s">
        <v>25</v>
      </c>
    </row>
    <row r="2" spans="1:20" x14ac:dyDescent="0.2">
      <c r="N2" s="1" t="s">
        <v>23</v>
      </c>
    </row>
    <row r="3" spans="1:20" x14ac:dyDescent="0.2">
      <c r="N3" s="1" t="s">
        <v>24</v>
      </c>
    </row>
    <row r="6" spans="1:20" ht="16.5" customHeight="1" x14ac:dyDescent="0.3">
      <c r="A6" s="43"/>
      <c r="B6" s="6"/>
      <c r="C6" s="6"/>
      <c r="D6" s="6"/>
      <c r="E6" s="6"/>
      <c r="G6" s="48" t="s">
        <v>30</v>
      </c>
      <c r="H6" s="48"/>
      <c r="I6" s="48"/>
      <c r="J6" s="48"/>
      <c r="K6" s="44"/>
      <c r="L6" s="44"/>
      <c r="M6" s="44"/>
      <c r="N6" s="44"/>
      <c r="O6" s="44"/>
      <c r="P6" s="44"/>
      <c r="Q6" s="44"/>
      <c r="R6" s="44"/>
      <c r="S6" s="44"/>
      <c r="T6" s="6"/>
    </row>
    <row r="7" spans="1:20" ht="12.75" customHeight="1" x14ac:dyDescent="0.2">
      <c r="A7" s="43"/>
      <c r="B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2"/>
    </row>
    <row r="8" spans="1:20" ht="18" customHeight="1" x14ac:dyDescent="0.2">
      <c r="A8" s="6"/>
      <c r="B8" s="55"/>
      <c r="C8" s="55" t="s">
        <v>22</v>
      </c>
      <c r="D8" s="55" t="s">
        <v>21</v>
      </c>
      <c r="E8" s="55" t="s">
        <v>20</v>
      </c>
      <c r="F8" s="59" t="s">
        <v>19</v>
      </c>
      <c r="G8" s="59" t="s">
        <v>18</v>
      </c>
      <c r="H8" s="55" t="s">
        <v>17</v>
      </c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2"/>
    </row>
    <row r="9" spans="1:20" ht="18" customHeight="1" x14ac:dyDescent="0.2">
      <c r="A9" s="6"/>
      <c r="B9" s="56"/>
      <c r="C9" s="56"/>
      <c r="D9" s="56"/>
      <c r="E9" s="56"/>
      <c r="F9" s="60"/>
      <c r="G9" s="60"/>
      <c r="H9" s="42" t="s">
        <v>16</v>
      </c>
      <c r="I9" s="42" t="s">
        <v>15</v>
      </c>
      <c r="J9" s="42" t="s">
        <v>14</v>
      </c>
      <c r="K9" s="42" t="s">
        <v>13</v>
      </c>
      <c r="L9" s="42" t="s">
        <v>12</v>
      </c>
      <c r="M9" s="42" t="s">
        <v>11</v>
      </c>
      <c r="N9" s="42" t="s">
        <v>10</v>
      </c>
      <c r="O9" s="42" t="s">
        <v>9</v>
      </c>
      <c r="P9" s="42" t="s">
        <v>8</v>
      </c>
      <c r="Q9" s="42" t="s">
        <v>7</v>
      </c>
      <c r="R9" s="42" t="s">
        <v>6</v>
      </c>
      <c r="S9" s="42" t="s">
        <v>5</v>
      </c>
      <c r="T9" s="2"/>
    </row>
    <row r="10" spans="1:20" ht="12.75" customHeight="1" x14ac:dyDescent="0.2">
      <c r="A10" s="13"/>
      <c r="B10" s="58" t="s">
        <v>4</v>
      </c>
      <c r="C10" s="58"/>
      <c r="D10" s="12">
        <v>991</v>
      </c>
      <c r="E10" s="11">
        <v>106</v>
      </c>
      <c r="F10" s="10">
        <v>101003006</v>
      </c>
      <c r="G10" s="8">
        <f>SUM(H10:S10)</f>
        <v>80000</v>
      </c>
      <c r="H10" s="45">
        <v>5900</v>
      </c>
      <c r="I10" s="9">
        <v>5900</v>
      </c>
      <c r="J10" s="8">
        <v>15900</v>
      </c>
      <c r="K10" s="9">
        <v>5900</v>
      </c>
      <c r="L10" s="9">
        <v>5900</v>
      </c>
      <c r="M10" s="8">
        <v>5900</v>
      </c>
      <c r="N10" s="9">
        <v>5900</v>
      </c>
      <c r="O10" s="9">
        <v>5900</v>
      </c>
      <c r="P10" s="8">
        <v>5900</v>
      </c>
      <c r="Q10" s="9">
        <v>5900</v>
      </c>
      <c r="R10" s="9">
        <v>5900</v>
      </c>
      <c r="S10" s="8">
        <v>5100</v>
      </c>
      <c r="T10" s="7"/>
    </row>
    <row r="11" spans="1:20" ht="12.75" customHeight="1" x14ac:dyDescent="0.2">
      <c r="A11" s="13"/>
      <c r="B11" s="41"/>
      <c r="C11" s="40" t="s">
        <v>3</v>
      </c>
      <c r="D11" s="21">
        <v>991</v>
      </c>
      <c r="E11" s="20">
        <v>103</v>
      </c>
      <c r="F11" s="19">
        <v>101003006</v>
      </c>
      <c r="G11" s="46">
        <f t="shared" ref="G11:G12" si="0">SUM(H11:S11)</f>
        <v>10000</v>
      </c>
      <c r="H11" s="35">
        <v>0</v>
      </c>
      <c r="I11" s="38">
        <v>0</v>
      </c>
      <c r="J11" s="38">
        <v>10000</v>
      </c>
      <c r="K11" s="38">
        <v>0</v>
      </c>
      <c r="L11" s="38">
        <v>0</v>
      </c>
      <c r="M11" s="38">
        <v>0</v>
      </c>
      <c r="N11" s="39">
        <v>0</v>
      </c>
      <c r="O11" s="39">
        <v>0</v>
      </c>
      <c r="P11" s="39">
        <v>0</v>
      </c>
      <c r="Q11" s="39">
        <v>0</v>
      </c>
      <c r="R11" s="39">
        <v>0</v>
      </c>
      <c r="S11" s="38">
        <v>0</v>
      </c>
      <c r="T11" s="7"/>
    </row>
    <row r="12" spans="1:20" ht="12.75" customHeight="1" x14ac:dyDescent="0.2">
      <c r="A12" s="13"/>
      <c r="B12" s="34"/>
      <c r="C12" s="33" t="s">
        <v>3</v>
      </c>
      <c r="D12" s="32">
        <v>991</v>
      </c>
      <c r="E12" s="31">
        <v>106</v>
      </c>
      <c r="F12" s="30">
        <v>101003006</v>
      </c>
      <c r="G12" s="46">
        <f t="shared" si="0"/>
        <v>70000</v>
      </c>
      <c r="H12" s="18">
        <v>5900</v>
      </c>
      <c r="I12" s="28">
        <v>5900</v>
      </c>
      <c r="J12" s="28">
        <v>5900</v>
      </c>
      <c r="K12" s="28">
        <v>5900</v>
      </c>
      <c r="L12" s="28">
        <v>5900</v>
      </c>
      <c r="M12" s="28">
        <v>5900</v>
      </c>
      <c r="N12" s="29">
        <v>5900</v>
      </c>
      <c r="O12" s="29">
        <v>5900</v>
      </c>
      <c r="P12" s="29">
        <v>5900</v>
      </c>
      <c r="Q12" s="29">
        <v>5900</v>
      </c>
      <c r="R12" s="29">
        <v>5900</v>
      </c>
      <c r="S12" s="28">
        <v>5100</v>
      </c>
      <c r="T12" s="7"/>
    </row>
    <row r="13" spans="1:20" ht="12.75" customHeight="1" x14ac:dyDescent="0.2">
      <c r="A13" s="13"/>
      <c r="B13" s="58" t="s">
        <v>2</v>
      </c>
      <c r="C13" s="58"/>
      <c r="D13" s="12" t="s">
        <v>29</v>
      </c>
      <c r="E13" s="11"/>
      <c r="F13" s="10">
        <v>101003006</v>
      </c>
      <c r="G13" s="9">
        <f>G14+G15+G17+G18+G19+G20+G21+G22+G23+G24+G25+G26+G27+G28+G29+G30+G31+G32+G33+G16</f>
        <v>22787200</v>
      </c>
      <c r="H13" s="9">
        <f t="shared" ref="H13:S13" si="1">H14+H15+H17+H18+H19+H20+H21+H22+H23+H24+H25+H26+H27+H28+H29+H30+H31+H32+H33+H16</f>
        <v>1768492</v>
      </c>
      <c r="I13" s="9">
        <f t="shared" si="1"/>
        <v>2254811</v>
      </c>
      <c r="J13" s="9">
        <f t="shared" si="1"/>
        <v>1794961</v>
      </c>
      <c r="K13" s="9">
        <f t="shared" si="1"/>
        <v>2107361</v>
      </c>
      <c r="L13" s="9">
        <f t="shared" si="1"/>
        <v>1890561</v>
      </c>
      <c r="M13" s="9">
        <f t="shared" si="1"/>
        <v>1990099</v>
      </c>
      <c r="N13" s="9">
        <f t="shared" si="1"/>
        <v>1830020</v>
      </c>
      <c r="O13" s="9">
        <f t="shared" si="1"/>
        <v>1849920</v>
      </c>
      <c r="P13" s="9">
        <f t="shared" si="1"/>
        <v>1811989</v>
      </c>
      <c r="Q13" s="9">
        <f t="shared" si="1"/>
        <v>1909324</v>
      </c>
      <c r="R13" s="9">
        <f t="shared" si="1"/>
        <v>1864897</v>
      </c>
      <c r="S13" s="9">
        <f t="shared" si="1"/>
        <v>1714765</v>
      </c>
      <c r="T13" s="9"/>
    </row>
    <row r="14" spans="1:20" ht="12.75" customHeight="1" x14ac:dyDescent="0.2">
      <c r="A14" s="13"/>
      <c r="B14" s="41"/>
      <c r="C14" s="40" t="s">
        <v>1</v>
      </c>
      <c r="D14" s="21">
        <v>992</v>
      </c>
      <c r="E14" s="20">
        <v>102</v>
      </c>
      <c r="F14" s="19">
        <v>101003006</v>
      </c>
      <c r="G14" s="17">
        <f>SUM(H14:S14)</f>
        <v>853100</v>
      </c>
      <c r="H14" s="35">
        <v>71100</v>
      </c>
      <c r="I14" s="38">
        <v>71100</v>
      </c>
      <c r="J14" s="38">
        <v>71100</v>
      </c>
      <c r="K14" s="38">
        <v>71100</v>
      </c>
      <c r="L14" s="38">
        <v>71100</v>
      </c>
      <c r="M14" s="38">
        <v>71100</v>
      </c>
      <c r="N14" s="39">
        <v>71100</v>
      </c>
      <c r="O14" s="39">
        <v>71100</v>
      </c>
      <c r="P14" s="39">
        <v>71100</v>
      </c>
      <c r="Q14" s="39">
        <v>71100</v>
      </c>
      <c r="R14" s="39">
        <v>71100</v>
      </c>
      <c r="S14" s="38">
        <v>71000</v>
      </c>
      <c r="T14" s="7"/>
    </row>
    <row r="15" spans="1:20" ht="12.75" customHeight="1" x14ac:dyDescent="0.2">
      <c r="A15" s="13"/>
      <c r="B15" s="37"/>
      <c r="C15" s="36" t="s">
        <v>1</v>
      </c>
      <c r="D15" s="32">
        <v>992</v>
      </c>
      <c r="E15" s="31">
        <v>104</v>
      </c>
      <c r="F15" s="30">
        <v>101003006</v>
      </c>
      <c r="G15" s="17">
        <f t="shared" ref="G15:G33" si="2">SUM(H15:S15)</f>
        <v>4751200</v>
      </c>
      <c r="H15" s="35">
        <v>395900</v>
      </c>
      <c r="I15" s="17">
        <v>395900</v>
      </c>
      <c r="J15" s="17">
        <v>395900</v>
      </c>
      <c r="K15" s="17">
        <v>395900</v>
      </c>
      <c r="L15" s="17">
        <v>395900</v>
      </c>
      <c r="M15" s="17">
        <v>395900</v>
      </c>
      <c r="N15" s="16">
        <v>395900</v>
      </c>
      <c r="O15" s="16">
        <v>395900</v>
      </c>
      <c r="P15" s="16">
        <v>395900</v>
      </c>
      <c r="Q15" s="16">
        <v>395900</v>
      </c>
      <c r="R15" s="16">
        <v>396300</v>
      </c>
      <c r="S15" s="17">
        <v>395900</v>
      </c>
      <c r="T15" s="7"/>
    </row>
    <row r="16" spans="1:20" ht="12.75" customHeight="1" x14ac:dyDescent="0.2">
      <c r="A16" s="13"/>
      <c r="B16" s="37"/>
      <c r="C16" s="36" t="s">
        <v>31</v>
      </c>
      <c r="D16" s="32">
        <v>992</v>
      </c>
      <c r="E16" s="31">
        <v>104</v>
      </c>
      <c r="F16" s="30">
        <v>101003006</v>
      </c>
      <c r="G16" s="17">
        <f t="shared" ref="G16" si="3">SUM(H16:S16)</f>
        <v>55200</v>
      </c>
      <c r="H16" s="35">
        <v>9108</v>
      </c>
      <c r="I16" s="17">
        <v>2308</v>
      </c>
      <c r="J16" s="17">
        <v>2308</v>
      </c>
      <c r="K16" s="17">
        <v>9108</v>
      </c>
      <c r="L16" s="17">
        <v>2308</v>
      </c>
      <c r="M16" s="17">
        <v>2308</v>
      </c>
      <c r="N16" s="16">
        <v>9108</v>
      </c>
      <c r="O16" s="16">
        <v>2308</v>
      </c>
      <c r="P16" s="16">
        <v>2308</v>
      </c>
      <c r="Q16" s="16">
        <v>9408</v>
      </c>
      <c r="R16" s="16">
        <v>2308</v>
      </c>
      <c r="S16" s="17">
        <v>2312</v>
      </c>
      <c r="T16" s="7"/>
    </row>
    <row r="17" spans="1:20" ht="12.75" customHeight="1" x14ac:dyDescent="0.2">
      <c r="A17" s="13"/>
      <c r="B17" s="37"/>
      <c r="C17" s="36" t="s">
        <v>1</v>
      </c>
      <c r="D17" s="49">
        <v>992</v>
      </c>
      <c r="E17" s="50">
        <v>104</v>
      </c>
      <c r="F17" s="51">
        <v>121003038</v>
      </c>
      <c r="G17" s="52">
        <f t="shared" si="2"/>
        <v>3800</v>
      </c>
      <c r="H17" s="53">
        <v>3800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4">
        <v>0</v>
      </c>
      <c r="O17" s="54">
        <v>0</v>
      </c>
      <c r="P17" s="54">
        <v>0</v>
      </c>
      <c r="Q17" s="54">
        <v>0</v>
      </c>
      <c r="R17" s="54">
        <v>0</v>
      </c>
      <c r="S17" s="52">
        <v>0</v>
      </c>
      <c r="T17" s="7"/>
    </row>
    <row r="18" spans="1:20" ht="12.75" customHeight="1" x14ac:dyDescent="0.2">
      <c r="A18" s="13"/>
      <c r="B18" s="37"/>
      <c r="C18" s="36" t="s">
        <v>1</v>
      </c>
      <c r="D18" s="32">
        <v>992</v>
      </c>
      <c r="E18" s="31">
        <v>111</v>
      </c>
      <c r="F18" s="30">
        <v>101003006</v>
      </c>
      <c r="G18" s="17">
        <f t="shared" si="2"/>
        <v>10000</v>
      </c>
      <c r="H18" s="35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6">
        <v>0</v>
      </c>
      <c r="O18" s="16">
        <v>0</v>
      </c>
      <c r="P18" s="16">
        <v>0</v>
      </c>
      <c r="Q18" s="16">
        <v>10000</v>
      </c>
      <c r="R18" s="16">
        <v>0</v>
      </c>
      <c r="S18" s="17">
        <v>0</v>
      </c>
      <c r="T18" s="7"/>
    </row>
    <row r="19" spans="1:20" ht="12.75" customHeight="1" x14ac:dyDescent="0.2">
      <c r="A19" s="13"/>
      <c r="B19" s="37"/>
      <c r="C19" s="36" t="s">
        <v>1</v>
      </c>
      <c r="D19" s="32">
        <v>992</v>
      </c>
      <c r="E19" s="31">
        <v>113</v>
      </c>
      <c r="F19" s="30">
        <v>101003006</v>
      </c>
      <c r="G19" s="17">
        <f t="shared" si="2"/>
        <v>5342600</v>
      </c>
      <c r="H19" s="35">
        <v>543374</v>
      </c>
      <c r="I19" s="17">
        <v>546014</v>
      </c>
      <c r="J19" s="17">
        <v>412514</v>
      </c>
      <c r="K19" s="17">
        <v>412514</v>
      </c>
      <c r="L19" s="17">
        <v>412514</v>
      </c>
      <c r="M19" s="17">
        <v>412514</v>
      </c>
      <c r="N19" s="17">
        <v>412514</v>
      </c>
      <c r="O19" s="17">
        <v>426914</v>
      </c>
      <c r="P19" s="17">
        <v>412514</v>
      </c>
      <c r="Q19" s="17">
        <v>469350</v>
      </c>
      <c r="R19" s="17">
        <v>469350</v>
      </c>
      <c r="S19" s="17">
        <v>412514</v>
      </c>
      <c r="T19" s="7"/>
    </row>
    <row r="20" spans="1:20" ht="12.75" customHeight="1" x14ac:dyDescent="0.2">
      <c r="A20" s="13"/>
      <c r="B20" s="37"/>
      <c r="C20" s="36" t="s">
        <v>1</v>
      </c>
      <c r="D20" s="32">
        <v>992</v>
      </c>
      <c r="E20" s="31">
        <v>310</v>
      </c>
      <c r="F20" s="30">
        <v>101003006</v>
      </c>
      <c r="G20" s="17">
        <f t="shared" si="2"/>
        <v>20000</v>
      </c>
      <c r="H20" s="35">
        <v>0</v>
      </c>
      <c r="I20" s="17">
        <v>0</v>
      </c>
      <c r="J20" s="17">
        <v>0</v>
      </c>
      <c r="K20" s="17">
        <v>0</v>
      </c>
      <c r="L20" s="17">
        <v>10000</v>
      </c>
      <c r="M20" s="17">
        <v>10000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7">
        <v>0</v>
      </c>
      <c r="T20" s="7"/>
    </row>
    <row r="21" spans="1:20" ht="12.75" customHeight="1" x14ac:dyDescent="0.2">
      <c r="A21" s="13"/>
      <c r="B21" s="37"/>
      <c r="C21" s="36" t="s">
        <v>1</v>
      </c>
      <c r="D21" s="32">
        <v>992</v>
      </c>
      <c r="E21" s="31">
        <v>314</v>
      </c>
      <c r="F21" s="30">
        <v>101003006</v>
      </c>
      <c r="G21" s="17">
        <f t="shared" si="2"/>
        <v>25000</v>
      </c>
      <c r="H21" s="35">
        <v>0</v>
      </c>
      <c r="I21" s="17">
        <v>0</v>
      </c>
      <c r="J21" s="17">
        <v>0</v>
      </c>
      <c r="K21" s="17">
        <v>0</v>
      </c>
      <c r="L21" s="17">
        <v>20000</v>
      </c>
      <c r="M21" s="17">
        <v>5000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7">
        <v>0</v>
      </c>
      <c r="T21" s="7"/>
    </row>
    <row r="22" spans="1:20" ht="12.75" customHeight="1" x14ac:dyDescent="0.2">
      <c r="A22" s="13"/>
      <c r="B22" s="37"/>
      <c r="C22" s="36" t="s">
        <v>1</v>
      </c>
      <c r="D22" s="32">
        <v>992</v>
      </c>
      <c r="E22" s="31">
        <v>409</v>
      </c>
      <c r="F22" s="30">
        <v>101003006</v>
      </c>
      <c r="G22" s="17">
        <f t="shared" si="2"/>
        <v>3505900</v>
      </c>
      <c r="H22" s="35">
        <v>292150</v>
      </c>
      <c r="I22" s="35">
        <v>292150</v>
      </c>
      <c r="J22" s="35">
        <v>292150</v>
      </c>
      <c r="K22" s="35">
        <v>292150</v>
      </c>
      <c r="L22" s="35">
        <v>292150</v>
      </c>
      <c r="M22" s="35">
        <v>292150</v>
      </c>
      <c r="N22" s="35">
        <v>292150</v>
      </c>
      <c r="O22" s="35">
        <v>292150</v>
      </c>
      <c r="P22" s="35">
        <v>292150</v>
      </c>
      <c r="Q22" s="35">
        <v>292250</v>
      </c>
      <c r="R22" s="35">
        <v>292150</v>
      </c>
      <c r="S22" s="35">
        <v>292150</v>
      </c>
      <c r="T22" s="7"/>
    </row>
    <row r="23" spans="1:20" ht="12.75" customHeight="1" x14ac:dyDescent="0.2">
      <c r="A23" s="13"/>
      <c r="B23" s="37"/>
      <c r="C23" s="36" t="s">
        <v>1</v>
      </c>
      <c r="D23" s="32">
        <v>992</v>
      </c>
      <c r="E23" s="31">
        <v>410</v>
      </c>
      <c r="F23" s="30">
        <v>101003006</v>
      </c>
      <c r="G23" s="17">
        <f t="shared" si="2"/>
        <v>215700</v>
      </c>
      <c r="H23" s="35">
        <v>19000</v>
      </c>
      <c r="I23" s="17">
        <v>52400</v>
      </c>
      <c r="J23" s="17">
        <v>15300</v>
      </c>
      <c r="K23" s="17">
        <v>42500</v>
      </c>
      <c r="L23" s="17">
        <v>16400</v>
      </c>
      <c r="M23" s="17">
        <v>16400</v>
      </c>
      <c r="N23" s="17">
        <v>16400</v>
      </c>
      <c r="O23" s="17">
        <v>16400</v>
      </c>
      <c r="P23" s="16">
        <v>15400</v>
      </c>
      <c r="Q23" s="16">
        <v>5500</v>
      </c>
      <c r="R23" s="16">
        <v>0</v>
      </c>
      <c r="S23" s="17">
        <v>0</v>
      </c>
      <c r="T23" s="7"/>
    </row>
    <row r="24" spans="1:20" ht="12.75" customHeight="1" x14ac:dyDescent="0.2">
      <c r="A24" s="13"/>
      <c r="B24" s="37"/>
      <c r="C24" s="36" t="s">
        <v>1</v>
      </c>
      <c r="D24" s="32">
        <v>992</v>
      </c>
      <c r="E24" s="31">
        <v>412</v>
      </c>
      <c r="F24" s="30">
        <v>101003006</v>
      </c>
      <c r="G24" s="17">
        <f t="shared" si="2"/>
        <v>10000</v>
      </c>
      <c r="H24" s="35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6">
        <v>0</v>
      </c>
      <c r="O24" s="16">
        <v>0</v>
      </c>
      <c r="P24" s="16">
        <v>0</v>
      </c>
      <c r="Q24" s="16">
        <v>10000</v>
      </c>
      <c r="R24" s="16">
        <v>0</v>
      </c>
      <c r="S24" s="17">
        <v>0</v>
      </c>
      <c r="T24" s="7"/>
    </row>
    <row r="25" spans="1:20" ht="12.75" customHeight="1" x14ac:dyDescent="0.2">
      <c r="A25" s="13"/>
      <c r="B25" s="37"/>
      <c r="C25" s="36" t="s">
        <v>1</v>
      </c>
      <c r="D25" s="32">
        <v>992</v>
      </c>
      <c r="E25" s="31">
        <v>502</v>
      </c>
      <c r="F25" s="30">
        <v>101003006</v>
      </c>
      <c r="G25" s="17">
        <f t="shared" si="2"/>
        <v>231000</v>
      </c>
      <c r="H25" s="35">
        <v>0</v>
      </c>
      <c r="I25" s="17">
        <v>100000</v>
      </c>
      <c r="J25" s="17">
        <v>50000</v>
      </c>
      <c r="K25" s="17">
        <v>31000</v>
      </c>
      <c r="L25" s="17">
        <v>50000</v>
      </c>
      <c r="M25" s="17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7">
        <v>0</v>
      </c>
      <c r="T25" s="7"/>
    </row>
    <row r="26" spans="1:20" ht="12.75" customHeight="1" x14ac:dyDescent="0.2">
      <c r="A26" s="13"/>
      <c r="B26" s="37"/>
      <c r="C26" s="36" t="s">
        <v>1</v>
      </c>
      <c r="D26" s="32">
        <v>992</v>
      </c>
      <c r="E26" s="31">
        <v>503</v>
      </c>
      <c r="F26" s="30">
        <v>101003006</v>
      </c>
      <c r="G26" s="17">
        <f t="shared" ref="G26" si="4">SUM(H26:S26)</f>
        <v>1813700</v>
      </c>
      <c r="H26" s="35">
        <v>131600</v>
      </c>
      <c r="I26" s="35">
        <v>286100</v>
      </c>
      <c r="J26" s="35">
        <v>131600</v>
      </c>
      <c r="K26" s="35">
        <v>312500</v>
      </c>
      <c r="L26" s="35">
        <v>138100</v>
      </c>
      <c r="M26" s="35">
        <v>138100</v>
      </c>
      <c r="N26" s="35">
        <v>138100</v>
      </c>
      <c r="O26" s="35">
        <v>139100</v>
      </c>
      <c r="P26" s="35">
        <v>138100</v>
      </c>
      <c r="Q26" s="35">
        <v>138000</v>
      </c>
      <c r="R26" s="35">
        <v>115100</v>
      </c>
      <c r="S26" s="35">
        <v>7300</v>
      </c>
      <c r="T26" s="7"/>
    </row>
    <row r="27" spans="1:20" ht="12.75" customHeight="1" x14ac:dyDescent="0.2">
      <c r="A27" s="13"/>
      <c r="B27" s="37"/>
      <c r="C27" s="36" t="s">
        <v>1</v>
      </c>
      <c r="D27" s="32">
        <v>992</v>
      </c>
      <c r="E27" s="31">
        <v>707</v>
      </c>
      <c r="F27" s="30">
        <v>101003006</v>
      </c>
      <c r="G27" s="17">
        <f t="shared" ref="G27" si="5">SUM(H27:S27)</f>
        <v>10000</v>
      </c>
      <c r="H27" s="35">
        <v>0</v>
      </c>
      <c r="I27" s="17">
        <v>0</v>
      </c>
      <c r="J27" s="17">
        <v>0</v>
      </c>
      <c r="K27" s="17">
        <v>0</v>
      </c>
      <c r="L27" s="17">
        <v>10000</v>
      </c>
      <c r="M27" s="17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7">
        <v>0</v>
      </c>
      <c r="T27" s="7"/>
    </row>
    <row r="28" spans="1:20" ht="12.75" customHeight="1" x14ac:dyDescent="0.2">
      <c r="A28" s="13"/>
      <c r="B28" s="37"/>
      <c r="C28" s="36" t="s">
        <v>1</v>
      </c>
      <c r="D28" s="32">
        <v>992</v>
      </c>
      <c r="E28" s="31">
        <v>801</v>
      </c>
      <c r="F28" s="30">
        <v>101003006</v>
      </c>
      <c r="G28" s="17">
        <f t="shared" si="2"/>
        <v>5052400</v>
      </c>
      <c r="H28" s="35">
        <v>230000</v>
      </c>
      <c r="I28" s="17">
        <v>437379</v>
      </c>
      <c r="J28" s="17">
        <v>350379</v>
      </c>
      <c r="K28" s="17">
        <v>468379</v>
      </c>
      <c r="L28" s="17">
        <v>379879</v>
      </c>
      <c r="M28" s="17">
        <v>574337</v>
      </c>
      <c r="N28" s="17">
        <v>422538</v>
      </c>
      <c r="O28" s="17">
        <v>433838</v>
      </c>
      <c r="P28" s="17">
        <v>412307</v>
      </c>
      <c r="Q28" s="17">
        <v>435606</v>
      </c>
      <c r="R28" s="17">
        <v>446379</v>
      </c>
      <c r="S28" s="17">
        <v>461379</v>
      </c>
      <c r="T28" s="7"/>
    </row>
    <row r="29" spans="1:20" ht="12.75" customHeight="1" x14ac:dyDescent="0.2">
      <c r="A29" s="13"/>
      <c r="B29" s="37"/>
      <c r="C29" s="36" t="s">
        <v>1</v>
      </c>
      <c r="D29" s="32">
        <v>992</v>
      </c>
      <c r="E29" s="31">
        <v>1001</v>
      </c>
      <c r="F29" s="30">
        <v>101003006</v>
      </c>
      <c r="G29" s="17">
        <f t="shared" si="2"/>
        <v>453000</v>
      </c>
      <c r="H29" s="35">
        <v>37000</v>
      </c>
      <c r="I29" s="35">
        <v>37000</v>
      </c>
      <c r="J29" s="35">
        <v>39250</v>
      </c>
      <c r="K29" s="35">
        <v>37750</v>
      </c>
      <c r="L29" s="35">
        <v>37750</v>
      </c>
      <c r="M29" s="35">
        <v>37750</v>
      </c>
      <c r="N29" s="35">
        <v>37750</v>
      </c>
      <c r="O29" s="35">
        <v>37750</v>
      </c>
      <c r="P29" s="35">
        <v>37750</v>
      </c>
      <c r="Q29" s="35">
        <v>37750</v>
      </c>
      <c r="R29" s="35">
        <v>37750</v>
      </c>
      <c r="S29" s="35">
        <v>37750</v>
      </c>
      <c r="T29" s="7"/>
    </row>
    <row r="30" spans="1:20" ht="12.75" customHeight="1" x14ac:dyDescent="0.2">
      <c r="A30" s="13"/>
      <c r="B30" s="37"/>
      <c r="C30" s="36" t="s">
        <v>1</v>
      </c>
      <c r="D30" s="32">
        <v>992</v>
      </c>
      <c r="E30" s="31">
        <v>1003</v>
      </c>
      <c r="F30" s="30">
        <v>101003006</v>
      </c>
      <c r="G30" s="17">
        <f t="shared" si="2"/>
        <v>20000</v>
      </c>
      <c r="H30" s="35">
        <v>0</v>
      </c>
      <c r="I30" s="17">
        <v>0</v>
      </c>
      <c r="J30" s="17">
        <v>0</v>
      </c>
      <c r="K30" s="17">
        <v>0</v>
      </c>
      <c r="L30" s="17">
        <v>20000</v>
      </c>
      <c r="M30" s="17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7">
        <v>0</v>
      </c>
      <c r="T30" s="7"/>
    </row>
    <row r="31" spans="1:20" ht="12.75" customHeight="1" x14ac:dyDescent="0.2">
      <c r="A31" s="13"/>
      <c r="B31" s="37"/>
      <c r="C31" s="36" t="s">
        <v>1</v>
      </c>
      <c r="D31" s="32">
        <v>992</v>
      </c>
      <c r="E31" s="31">
        <v>1102</v>
      </c>
      <c r="F31" s="30">
        <v>101003006</v>
      </c>
      <c r="G31" s="17">
        <f t="shared" si="2"/>
        <v>263600</v>
      </c>
      <c r="H31" s="35">
        <v>21960</v>
      </c>
      <c r="I31" s="35">
        <v>21960</v>
      </c>
      <c r="J31" s="35">
        <v>21960</v>
      </c>
      <c r="K31" s="35">
        <v>21960</v>
      </c>
      <c r="L31" s="35">
        <v>21960</v>
      </c>
      <c r="M31" s="35">
        <v>22040</v>
      </c>
      <c r="N31" s="35">
        <v>21960</v>
      </c>
      <c r="O31" s="35">
        <v>21960</v>
      </c>
      <c r="P31" s="35">
        <v>21960</v>
      </c>
      <c r="Q31" s="35">
        <v>21960</v>
      </c>
      <c r="R31" s="35">
        <v>21960</v>
      </c>
      <c r="S31" s="35">
        <v>21960</v>
      </c>
      <c r="T31" s="7"/>
    </row>
    <row r="32" spans="1:20" ht="12.75" customHeight="1" x14ac:dyDescent="0.2">
      <c r="A32" s="13"/>
      <c r="B32" s="37"/>
      <c r="C32" s="36" t="s">
        <v>1</v>
      </c>
      <c r="D32" s="32">
        <v>992</v>
      </c>
      <c r="E32" s="31">
        <v>1202</v>
      </c>
      <c r="F32" s="30">
        <v>101003006</v>
      </c>
      <c r="G32" s="17">
        <f t="shared" si="2"/>
        <v>150000</v>
      </c>
      <c r="H32" s="35">
        <v>12500</v>
      </c>
      <c r="I32" s="17">
        <v>12500</v>
      </c>
      <c r="J32" s="17">
        <v>12500</v>
      </c>
      <c r="K32" s="17">
        <v>12500</v>
      </c>
      <c r="L32" s="17">
        <v>12500</v>
      </c>
      <c r="M32" s="17">
        <v>12500</v>
      </c>
      <c r="N32" s="16">
        <v>12500</v>
      </c>
      <c r="O32" s="16">
        <v>12500</v>
      </c>
      <c r="P32" s="16">
        <v>12500</v>
      </c>
      <c r="Q32" s="16">
        <v>12500</v>
      </c>
      <c r="R32" s="16">
        <v>12500</v>
      </c>
      <c r="S32" s="17">
        <v>12500</v>
      </c>
      <c r="T32" s="7"/>
    </row>
    <row r="33" spans="1:20" ht="12.75" customHeight="1" x14ac:dyDescent="0.2">
      <c r="A33" s="13"/>
      <c r="B33" s="34"/>
      <c r="C33" s="33" t="s">
        <v>1</v>
      </c>
      <c r="D33" s="32">
        <v>992</v>
      </c>
      <c r="E33" s="31">
        <v>1301</v>
      </c>
      <c r="F33" s="30">
        <v>101003006</v>
      </c>
      <c r="G33" s="17">
        <f t="shared" si="2"/>
        <v>1000</v>
      </c>
      <c r="H33" s="18">
        <v>1000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8">
        <v>0</v>
      </c>
      <c r="T33" s="7"/>
    </row>
    <row r="34" spans="1:20" ht="12.75" customHeight="1" x14ac:dyDescent="0.2">
      <c r="A34" s="13"/>
      <c r="B34" s="57"/>
      <c r="C34" s="57"/>
      <c r="D34" s="27"/>
      <c r="E34" s="26"/>
      <c r="F34" s="25"/>
      <c r="G34" s="24">
        <f t="shared" ref="G34:S34" si="6">G13+G10</f>
        <v>22867200</v>
      </c>
      <c r="H34" s="24">
        <f t="shared" si="6"/>
        <v>1774392</v>
      </c>
      <c r="I34" s="24">
        <f t="shared" si="6"/>
        <v>2260711</v>
      </c>
      <c r="J34" s="24">
        <f t="shared" si="6"/>
        <v>1810861</v>
      </c>
      <c r="K34" s="24">
        <f t="shared" si="6"/>
        <v>2113261</v>
      </c>
      <c r="L34" s="24">
        <f t="shared" si="6"/>
        <v>1896461</v>
      </c>
      <c r="M34" s="24">
        <f t="shared" si="6"/>
        <v>1995999</v>
      </c>
      <c r="N34" s="24">
        <f t="shared" si="6"/>
        <v>1835920</v>
      </c>
      <c r="O34" s="24">
        <f t="shared" si="6"/>
        <v>1855820</v>
      </c>
      <c r="P34" s="24">
        <f t="shared" si="6"/>
        <v>1817889</v>
      </c>
      <c r="Q34" s="24">
        <f t="shared" si="6"/>
        <v>1915224</v>
      </c>
      <c r="R34" s="24">
        <f t="shared" si="6"/>
        <v>1870797</v>
      </c>
      <c r="S34" s="24">
        <f t="shared" si="6"/>
        <v>1719865</v>
      </c>
      <c r="T34" s="7"/>
    </row>
    <row r="35" spans="1:20" ht="12.75" customHeight="1" x14ac:dyDescent="0.2">
      <c r="A35" s="13"/>
      <c r="B35" s="58" t="s">
        <v>2</v>
      </c>
      <c r="C35" s="58"/>
      <c r="D35" s="12">
        <v>992</v>
      </c>
      <c r="E35" s="11">
        <v>203</v>
      </c>
      <c r="F35" s="10">
        <v>203103000</v>
      </c>
      <c r="G35" s="9">
        <f>G36+G37</f>
        <v>1279600</v>
      </c>
      <c r="H35" s="9">
        <f t="shared" ref="H35:S35" si="7">H36+H37</f>
        <v>61325</v>
      </c>
      <c r="I35" s="9">
        <f t="shared" si="7"/>
        <v>0</v>
      </c>
      <c r="J35" s="9">
        <f t="shared" si="7"/>
        <v>1034300</v>
      </c>
      <c r="K35" s="9">
        <f t="shared" si="7"/>
        <v>61325</v>
      </c>
      <c r="L35" s="9">
        <f t="shared" si="7"/>
        <v>0</v>
      </c>
      <c r="M35" s="9">
        <f t="shared" si="7"/>
        <v>0</v>
      </c>
      <c r="N35" s="9">
        <f t="shared" si="7"/>
        <v>61325</v>
      </c>
      <c r="O35" s="9">
        <f t="shared" si="7"/>
        <v>0</v>
      </c>
      <c r="P35" s="9">
        <f t="shared" si="7"/>
        <v>0</v>
      </c>
      <c r="Q35" s="9">
        <f t="shared" si="7"/>
        <v>61325</v>
      </c>
      <c r="R35" s="9">
        <f t="shared" si="7"/>
        <v>0</v>
      </c>
      <c r="S35" s="9">
        <f t="shared" si="7"/>
        <v>0</v>
      </c>
      <c r="T35" s="7"/>
    </row>
    <row r="36" spans="1:20" ht="12.75" customHeight="1" x14ac:dyDescent="0.2">
      <c r="A36" s="13"/>
      <c r="B36" s="23">
        <v>1</v>
      </c>
      <c r="C36" s="22" t="s">
        <v>1</v>
      </c>
      <c r="D36" s="21">
        <v>992</v>
      </c>
      <c r="E36" s="20">
        <v>203</v>
      </c>
      <c r="F36" s="19">
        <v>203103000</v>
      </c>
      <c r="G36" s="14">
        <f>SUM(H36:S36)</f>
        <v>245300</v>
      </c>
      <c r="H36" s="18">
        <v>61325</v>
      </c>
      <c r="I36" s="14">
        <v>0</v>
      </c>
      <c r="J36" s="14">
        <v>0</v>
      </c>
      <c r="K36" s="14">
        <v>61325</v>
      </c>
      <c r="L36" s="14">
        <v>0</v>
      </c>
      <c r="M36" s="14">
        <v>0</v>
      </c>
      <c r="N36" s="15">
        <v>61325</v>
      </c>
      <c r="O36" s="15">
        <v>0</v>
      </c>
      <c r="P36" s="15">
        <v>0</v>
      </c>
      <c r="Q36" s="15">
        <v>61325</v>
      </c>
      <c r="R36" s="15">
        <v>0</v>
      </c>
      <c r="S36" s="14">
        <v>0</v>
      </c>
      <c r="T36" s="7"/>
    </row>
    <row r="37" spans="1:20" ht="12.75" customHeight="1" x14ac:dyDescent="0.2">
      <c r="A37" s="13"/>
      <c r="B37" s="23"/>
      <c r="C37" s="36" t="s">
        <v>1</v>
      </c>
      <c r="D37" s="61">
        <v>992</v>
      </c>
      <c r="E37" s="62">
        <v>503</v>
      </c>
      <c r="F37" s="63" t="s">
        <v>33</v>
      </c>
      <c r="G37" s="17">
        <f>SUM(H37:S37)</f>
        <v>1034300</v>
      </c>
      <c r="H37" s="17">
        <v>0</v>
      </c>
      <c r="I37" s="17">
        <v>0</v>
      </c>
      <c r="J37" s="17">
        <v>1034300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0</v>
      </c>
      <c r="R37" s="17">
        <v>0</v>
      </c>
      <c r="S37" s="17">
        <v>0</v>
      </c>
      <c r="T37" s="7"/>
    </row>
    <row r="38" spans="1:20" ht="12.75" customHeight="1" x14ac:dyDescent="0.2">
      <c r="A38" s="13"/>
      <c r="B38" s="58"/>
      <c r="C38" s="58"/>
      <c r="D38" s="12">
        <v>992</v>
      </c>
      <c r="E38" s="11">
        <v>203</v>
      </c>
      <c r="F38" s="10">
        <v>203103000</v>
      </c>
      <c r="G38" s="9">
        <f>G36+G37</f>
        <v>1279600</v>
      </c>
      <c r="H38" s="9">
        <f t="shared" ref="H38:S38" si="8">H36+H37</f>
        <v>61325</v>
      </c>
      <c r="I38" s="9">
        <f t="shared" si="8"/>
        <v>0</v>
      </c>
      <c r="J38" s="9">
        <f t="shared" si="8"/>
        <v>1034300</v>
      </c>
      <c r="K38" s="9">
        <f t="shared" si="8"/>
        <v>61325</v>
      </c>
      <c r="L38" s="9">
        <f t="shared" si="8"/>
        <v>0</v>
      </c>
      <c r="M38" s="9">
        <f t="shared" si="8"/>
        <v>0</v>
      </c>
      <c r="N38" s="9">
        <f t="shared" si="8"/>
        <v>61325</v>
      </c>
      <c r="O38" s="9">
        <f t="shared" si="8"/>
        <v>0</v>
      </c>
      <c r="P38" s="9">
        <f t="shared" si="8"/>
        <v>0</v>
      </c>
      <c r="Q38" s="9">
        <f t="shared" si="8"/>
        <v>61325</v>
      </c>
      <c r="R38" s="9">
        <f t="shared" si="8"/>
        <v>0</v>
      </c>
      <c r="S38" s="9">
        <f t="shared" si="8"/>
        <v>0</v>
      </c>
      <c r="T38" s="7"/>
    </row>
    <row r="39" spans="1:20" ht="12.75" customHeight="1" x14ac:dyDescent="0.2">
      <c r="A39" s="6"/>
      <c r="B39" s="4"/>
      <c r="C39" s="5" t="s">
        <v>0</v>
      </c>
      <c r="D39" s="4" t="s">
        <v>28</v>
      </c>
      <c r="E39" s="4"/>
      <c r="F39" s="4"/>
      <c r="G39" s="3">
        <f>G34+G38</f>
        <v>24146800</v>
      </c>
      <c r="H39" s="3">
        <f t="shared" ref="H39:S39" si="9">H34+H38</f>
        <v>1835717</v>
      </c>
      <c r="I39" s="3">
        <f t="shared" si="9"/>
        <v>2260711</v>
      </c>
      <c r="J39" s="3">
        <f t="shared" si="9"/>
        <v>2845161</v>
      </c>
      <c r="K39" s="3">
        <f t="shared" si="9"/>
        <v>2174586</v>
      </c>
      <c r="L39" s="3">
        <f t="shared" si="9"/>
        <v>1896461</v>
      </c>
      <c r="M39" s="3">
        <f t="shared" si="9"/>
        <v>1995999</v>
      </c>
      <c r="N39" s="3">
        <f t="shared" si="9"/>
        <v>1897245</v>
      </c>
      <c r="O39" s="3">
        <f t="shared" si="9"/>
        <v>1855820</v>
      </c>
      <c r="P39" s="3">
        <f t="shared" si="9"/>
        <v>1817889</v>
      </c>
      <c r="Q39" s="3">
        <f t="shared" si="9"/>
        <v>1976549</v>
      </c>
      <c r="R39" s="3">
        <f t="shared" si="9"/>
        <v>1870797</v>
      </c>
      <c r="S39" s="3">
        <f t="shared" si="9"/>
        <v>1719865</v>
      </c>
      <c r="T39" s="2"/>
    </row>
    <row r="42" spans="1:20" x14ac:dyDescent="0.2">
      <c r="C42" s="47" t="s">
        <v>26</v>
      </c>
      <c r="J42" s="47" t="s">
        <v>32</v>
      </c>
    </row>
    <row r="44" spans="1:20" x14ac:dyDescent="0.2">
      <c r="C44" s="47" t="s">
        <v>23</v>
      </c>
      <c r="J44" s="47" t="s">
        <v>27</v>
      </c>
    </row>
  </sheetData>
  <mergeCells count="12">
    <mergeCell ref="C8:C9"/>
    <mergeCell ref="D8:D9"/>
    <mergeCell ref="H8:S8"/>
    <mergeCell ref="B34:C34"/>
    <mergeCell ref="B38:C38"/>
    <mergeCell ref="B10:C10"/>
    <mergeCell ref="B13:C13"/>
    <mergeCell ref="B35:C35"/>
    <mergeCell ref="E8:E9"/>
    <mergeCell ref="F8:F9"/>
    <mergeCell ref="G8:G9"/>
    <mergeCell ref="B8:B9"/>
  </mergeCells>
  <pageMargins left="0.75" right="0.75" top="1" bottom="1" header="0.5" footer="0.5"/>
  <pageSetup paperSize="9" scale="64" fitToHeight="0" orientation="landscape" horizontalDpi="0" verticalDpi="0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расходы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FINOTDEL</dc:creator>
  <cp:lastModifiedBy>FINOTDEL</cp:lastModifiedBy>
  <cp:lastPrinted>2021-04-12T12:09:21Z</cp:lastPrinted>
  <dcterms:created xsi:type="dcterms:W3CDTF">2020-04-27T07:55:06Z</dcterms:created>
  <dcterms:modified xsi:type="dcterms:W3CDTF">2021-04-12T12:11:29Z</dcterms:modified>
</cp:coreProperties>
</file>