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69" i="1" l="1"/>
  <c r="E69" i="1"/>
  <c r="F43" i="1"/>
  <c r="F41" i="1" s="1"/>
  <c r="F126" i="1"/>
  <c r="F127" i="1"/>
  <c r="F122" i="1"/>
  <c r="F123" i="1"/>
  <c r="F96" i="1"/>
  <c r="E96" i="1"/>
  <c r="F98" i="1"/>
  <c r="F102" i="1"/>
  <c r="F107" i="1"/>
  <c r="F108" i="1"/>
  <c r="E108" i="1"/>
  <c r="F111" i="1"/>
  <c r="F113" i="1"/>
  <c r="F114" i="1"/>
  <c r="F115" i="1"/>
  <c r="F92" i="1"/>
  <c r="F91" i="1" s="1"/>
  <c r="E92" i="1"/>
  <c r="E91" i="1" s="1"/>
  <c r="F87" i="1"/>
  <c r="F88" i="1"/>
  <c r="F77" i="1"/>
  <c r="F78" i="1"/>
  <c r="E77" i="1"/>
  <c r="E78" i="1"/>
  <c r="F80" i="1"/>
  <c r="F81" i="1"/>
  <c r="E80" i="1"/>
  <c r="E81" i="1"/>
  <c r="F42" i="1" l="1"/>
  <c r="F83" i="1" l="1"/>
  <c r="F84" i="1"/>
  <c r="E83" i="1"/>
  <c r="E84" i="1"/>
  <c r="F70" i="1"/>
  <c r="F71" i="1"/>
  <c r="E70" i="1"/>
  <c r="E71" i="1"/>
  <c r="F66" i="1"/>
  <c r="F67" i="1"/>
  <c r="E66" i="1"/>
  <c r="E67" i="1"/>
  <c r="F63" i="1"/>
  <c r="F64" i="1"/>
  <c r="E63" i="1"/>
  <c r="E64" i="1"/>
  <c r="F56" i="1"/>
  <c r="E56" i="1"/>
  <c r="F47" i="1"/>
  <c r="F48" i="1"/>
  <c r="F49" i="1"/>
  <c r="F33" i="1"/>
  <c r="F32" i="1" s="1"/>
  <c r="F31" i="1" s="1"/>
  <c r="F37" i="1"/>
  <c r="F38" i="1"/>
  <c r="E37" i="1"/>
  <c r="E38" i="1"/>
  <c r="E33" i="1"/>
  <c r="E32" i="1" s="1"/>
  <c r="E31" i="1" s="1"/>
  <c r="F20" i="1"/>
  <c r="F19" i="1" s="1"/>
  <c r="E20" i="1"/>
  <c r="E19" i="1" s="1"/>
  <c r="F15" i="1"/>
  <c r="F16" i="1"/>
  <c r="F90" i="1" l="1"/>
  <c r="F76" i="1" l="1"/>
  <c r="E76" i="1"/>
  <c r="G118" i="1"/>
  <c r="G119" i="1"/>
  <c r="G120" i="1"/>
  <c r="G122" i="1"/>
  <c r="G123" i="1"/>
  <c r="G124" i="1"/>
  <c r="E121" i="1"/>
  <c r="F121" i="1"/>
  <c r="E125" i="1"/>
  <c r="F125" i="1"/>
  <c r="G126" i="1"/>
  <c r="G125" i="1" l="1"/>
  <c r="G121" i="1"/>
  <c r="E90" i="1"/>
  <c r="F62" i="1" l="1"/>
  <c r="E62" i="1"/>
  <c r="G95" i="1" l="1"/>
  <c r="G131" i="1"/>
  <c r="G130" i="1"/>
  <c r="F129" i="1"/>
  <c r="E129" i="1"/>
  <c r="G128" i="1"/>
  <c r="G127" i="1"/>
  <c r="F117" i="1"/>
  <c r="E117" i="1"/>
  <c r="G116" i="1"/>
  <c r="G115" i="1"/>
  <c r="G114" i="1"/>
  <c r="G113" i="1"/>
  <c r="G112" i="1"/>
  <c r="G111" i="1"/>
  <c r="F110" i="1"/>
  <c r="E110" i="1"/>
  <c r="G109" i="1"/>
  <c r="G108" i="1"/>
  <c r="E107" i="1"/>
  <c r="G106" i="1"/>
  <c r="G105" i="1"/>
  <c r="F104" i="1"/>
  <c r="E104" i="1"/>
  <c r="G103" i="1"/>
  <c r="G102" i="1"/>
  <c r="F101" i="1"/>
  <c r="E101" i="1"/>
  <c r="G100" i="1"/>
  <c r="G99" i="1"/>
  <c r="G98" i="1"/>
  <c r="G97" i="1"/>
  <c r="G96" i="1"/>
  <c r="G94" i="1"/>
  <c r="G93" i="1"/>
  <c r="G92" i="1"/>
  <c r="G91" i="1"/>
  <c r="G89" i="1"/>
  <c r="G88" i="1"/>
  <c r="G87" i="1"/>
  <c r="F86" i="1"/>
  <c r="E86" i="1"/>
  <c r="G85" i="1"/>
  <c r="G84" i="1"/>
  <c r="G83" i="1"/>
  <c r="G82" i="1"/>
  <c r="G81" i="1"/>
  <c r="G80" i="1"/>
  <c r="G79" i="1"/>
  <c r="G78" i="1"/>
  <c r="G77" i="1"/>
  <c r="G75" i="1"/>
  <c r="G74" i="1"/>
  <c r="G73" i="1"/>
  <c r="G72" i="1"/>
  <c r="G71" i="1"/>
  <c r="G70" i="1"/>
  <c r="G68" i="1"/>
  <c r="G67" i="1"/>
  <c r="G66" i="1"/>
  <c r="G65" i="1"/>
  <c r="G64" i="1"/>
  <c r="G63" i="1"/>
  <c r="G61" i="1"/>
  <c r="G60" i="1"/>
  <c r="G59" i="1"/>
  <c r="F58" i="1"/>
  <c r="E58" i="1"/>
  <c r="G57" i="1"/>
  <c r="G56" i="1"/>
  <c r="F55" i="1"/>
  <c r="E55" i="1"/>
  <c r="G54" i="1"/>
  <c r="G53" i="1"/>
  <c r="G52" i="1"/>
  <c r="F51" i="1"/>
  <c r="E51" i="1"/>
  <c r="G50" i="1"/>
  <c r="G49" i="1"/>
  <c r="G48" i="1"/>
  <c r="G47" i="1"/>
  <c r="F46" i="1"/>
  <c r="E46" i="1"/>
  <c r="G45" i="1"/>
  <c r="G44" i="1"/>
  <c r="G43" i="1"/>
  <c r="G42" i="1"/>
  <c r="G41" i="1"/>
  <c r="F40" i="1"/>
  <c r="E40" i="1"/>
  <c r="G39" i="1"/>
  <c r="G38" i="1"/>
  <c r="G37" i="1"/>
  <c r="G36" i="1"/>
  <c r="G35" i="1"/>
  <c r="G34" i="1"/>
  <c r="G33" i="1"/>
  <c r="G32" i="1"/>
  <c r="G31" i="1"/>
  <c r="F30" i="1"/>
  <c r="E30" i="1"/>
  <c r="G29" i="1"/>
  <c r="G28" i="1"/>
  <c r="G27" i="1"/>
  <c r="G26" i="1"/>
  <c r="G25" i="1"/>
  <c r="G24" i="1"/>
  <c r="F23" i="1"/>
  <c r="E23" i="1"/>
  <c r="G22" i="1"/>
  <c r="G21" i="1"/>
  <c r="G20" i="1"/>
  <c r="G19" i="1"/>
  <c r="F18" i="1"/>
  <c r="E18" i="1"/>
  <c r="G17" i="1"/>
  <c r="G16" i="1"/>
  <c r="G15" i="1"/>
  <c r="F14" i="1"/>
  <c r="E14" i="1"/>
  <c r="E13" i="1" l="1"/>
  <c r="F13" i="1"/>
  <c r="G117" i="1"/>
  <c r="G13" i="1"/>
  <c r="G18" i="1"/>
  <c r="G30" i="1"/>
  <c r="G40" i="1"/>
  <c r="G51" i="1"/>
  <c r="G58" i="1"/>
  <c r="G76" i="1"/>
  <c r="G90" i="1"/>
  <c r="G101" i="1"/>
  <c r="G107" i="1"/>
  <c r="G129" i="1"/>
  <c r="G14" i="1"/>
  <c r="G23" i="1"/>
  <c r="G46" i="1"/>
  <c r="G55" i="1"/>
  <c r="G62" i="1"/>
  <c r="G69" i="1"/>
  <c r="G86" i="1"/>
  <c r="G104" i="1"/>
  <c r="G110" i="1"/>
</calcChain>
</file>

<file path=xl/sharedStrings.xml><?xml version="1.0" encoding="utf-8"?>
<sst xmlns="http://schemas.openxmlformats.org/spreadsheetml/2006/main" count="171" uniqueCount="123">
  <si>
    <t>Наименование показателя</t>
  </si>
  <si>
    <t>ЦСР</t>
  </si>
  <si>
    <t>ВР</t>
  </si>
  <si>
    <t>Утвержденные бюджетные назначения</t>
  </si>
  <si>
    <t>% исполнения</t>
  </si>
  <si>
    <t>1</t>
  </si>
  <si>
    <t>4</t>
  </si>
  <si>
    <t>5</t>
  </si>
  <si>
    <t>6</t>
  </si>
  <si>
    <t>Расходы бюджета - всего</t>
  </si>
  <si>
    <t>X</t>
  </si>
  <si>
    <t>Закупка товаров, работ и услуг для обеспечения государственных (муниципальных) нужд</t>
  </si>
  <si>
    <t>0 400000000</t>
  </si>
  <si>
    <t>Дорожная деятельность в отношении автомобильных дорог местного значения</t>
  </si>
  <si>
    <t>0 410000000</t>
  </si>
  <si>
    <t>0 410010360</t>
  </si>
  <si>
    <t>Муниципальная программа «Обеспечение безопасности и развитие казачества в Новодмитриевском сельском поселении Северского района»</t>
  </si>
  <si>
    <t>0 500000000</t>
  </si>
  <si>
    <t>0 510000000</t>
  </si>
  <si>
    <t>0 510010100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</si>
  <si>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</si>
  <si>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0 550000000</t>
  </si>
  <si>
    <t>Противодействие коррупции</t>
  </si>
  <si>
    <t>0 550010160</t>
  </si>
  <si>
    <t>Поддержка и развитие Кубанского казачества</t>
  </si>
  <si>
    <t>0 560000000</t>
  </si>
  <si>
    <t>Подпрограмма "Поддержка и развитие Кубанского казачества"</t>
  </si>
  <si>
    <t>0 560010180</t>
  </si>
  <si>
    <t>Предоставление субсидий бюджетным, автономным учреждениям и иным некоммерческим организациям</t>
  </si>
  <si>
    <t>0 600000000</t>
  </si>
  <si>
    <t>Развитие культуры</t>
  </si>
  <si>
    <t>0 610000000</t>
  </si>
  <si>
    <t>Развитие централизованной клубной системы</t>
  </si>
  <si>
    <t>0 610500000</t>
  </si>
  <si>
    <t>Расходы на обеспечение деятельности (оказание услуг) муниципальных учреждений</t>
  </si>
  <si>
    <t>0 610500590</t>
  </si>
  <si>
    <t>Субсидии на дополнительную помощь местным бюджетам для решения социально значимых вопросов</t>
  </si>
  <si>
    <t>Проведение праздничных мероприятий</t>
  </si>
  <si>
    <t>0 610800000</t>
  </si>
  <si>
    <t>Мероприятия в сфере сохранения и развития культуры</t>
  </si>
  <si>
    <t>0 610810550</t>
  </si>
  <si>
    <t>0 800000000</t>
  </si>
  <si>
    <t>Мероприятия в области физической культуры и спорта</t>
  </si>
  <si>
    <t>0 810000000</t>
  </si>
  <si>
    <t>0 810300000</t>
  </si>
  <si>
    <t>0 810310570</t>
  </si>
  <si>
    <t>Молодежь Северского района</t>
  </si>
  <si>
    <t>Гражданское и патриотическое воспитание, творческое, интеллектуальное, духовно-нравственное развитие молодежи</t>
  </si>
  <si>
    <t>Проведение мероприятий для детей и молодежи</t>
  </si>
  <si>
    <t>Поддержка территориального общественного самоуправления</t>
  </si>
  <si>
    <t>Развитие территориального общественного самоуправления</t>
  </si>
  <si>
    <t>Муниципальная программа "Поддержка социально-ориентированных некоммерческих организаций в Новодмитриевском сельском поселении</t>
  </si>
  <si>
    <t>Поддержка социально ориентированных некоммерческих организаций</t>
  </si>
  <si>
    <t>Информационное обеспечение и сопровождение</t>
  </si>
  <si>
    <t>Информационное обеспечение деятельности администрации</t>
  </si>
  <si>
    <t>«Информатизация Новодмитриевского сельского поселения»</t>
  </si>
  <si>
    <t>Развитие водоснабжения и водоотведения поселения</t>
  </si>
  <si>
    <t>Мероприятия в области коммунального хозяйства</t>
  </si>
  <si>
    <t>Развитие теплоснабжения поселения</t>
  </si>
  <si>
    <t>Проведение мероприятий по подготовке к осенне-зимнему периоду</t>
  </si>
  <si>
    <t>Развитие уличного освещения</t>
  </si>
  <si>
    <t>Строительство, капитальный ремонт, ремонт и содержание объектов благоустройства поселений</t>
  </si>
  <si>
    <t>Мероприятия по благоустройству территории</t>
  </si>
  <si>
    <t>Обеспечение деятельности главы муниципального образования</t>
  </si>
  <si>
    <t>Высшее должностное лицо</t>
  </si>
  <si>
    <t>Расходы на обеспечение функций органов местного самоуправления</t>
  </si>
  <si>
    <t>Обеспечение функций администрации</t>
  </si>
  <si>
    <t>Иные бюджетные ассигнования</t>
  </si>
  <si>
    <t>Прочие обязательства</t>
  </si>
  <si>
    <t>Осуществление первичного воинского учета на территориях, где отсутствуют военные комиссариаты</t>
  </si>
  <si>
    <t>Административные комиссии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</si>
  <si>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</si>
  <si>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Финансовое обеспечение непредвиденных расходов</t>
  </si>
  <si>
    <t>Резервный фонд администрации</t>
  </si>
  <si>
    <t>Реализация муниципальных функций, связанных с муниципальным управлением</t>
  </si>
  <si>
    <t>Доплата к пенсиям муниципальным служащим</t>
  </si>
  <si>
    <t>Социальное обеспечение и иные выплаты населению</t>
  </si>
  <si>
    <t>Обеспечение переданных полномочий</t>
  </si>
  <si>
    <t>Выполнение полномочий на определение поставщиков (подрядчиков, исполнителей) при осуществлении закупок товаров,работ, услуг для обеспечения муниципальных нужд</t>
  </si>
  <si>
    <t>Межбюджетные трансферты</t>
  </si>
  <si>
    <t>Обеспечение деятельности финансовых, налоговых и таможенных органов и ор-ганов финансового (финан-сово-бюджетного) надзора</t>
  </si>
  <si>
    <t>Обеспечение деятельности Совета муниципального образования</t>
  </si>
  <si>
    <t>Обеспечение функции Совета муниципального образования</t>
  </si>
  <si>
    <t>Расходы на обеспечение функций органа местного самоуправления</t>
  </si>
  <si>
    <t>Обеспечение деятельности контрольно-счетной палаты муниципального образования Северской район</t>
  </si>
  <si>
    <t>Контрольно-счетная палата</t>
  </si>
  <si>
    <t>Другие непрограммные направления деятельности органов местного самоуправления</t>
  </si>
  <si>
    <t>Обеспечение проведения выборов</t>
  </si>
  <si>
    <t>Приложение №5</t>
  </si>
  <si>
    <t>сельского поселения Северского района</t>
  </si>
  <si>
    <t>от                             №</t>
  </si>
  <si>
    <t>тыс.руб.</t>
  </si>
  <si>
    <t>Начальник финансового отдела</t>
  </si>
  <si>
    <t>И.В.Бакалова</t>
  </si>
  <si>
    <t>Муниципальная программа «Обеспечение безопасности и развитие казачества в Новодмитриевском сельском поселении Северского района на 2018-2020годы»</t>
  </si>
  <si>
    <t>Муниципальная программа «Комплексное и устойчивое развитие в сфере дорожного хозяйства Новодмитриевского сельского поселения Северского района на 2019-2021годы»</t>
  </si>
  <si>
    <t>Мероприятия по предупреждению и ликвидации чрезвычайных ситуаций, стихийных бедствий и их последствий в Северском районе</t>
  </si>
  <si>
    <t>Подпрограмма "Мероприятия по предупреждению и ликвидации последствий чрезвычайных ситуаций и стихийных бедствий природного и техногенного характера на 2018-2020гг в Новодмитриевском сельском поселении"</t>
  </si>
  <si>
    <t>Подпрограмма "Мероприятия, финансируемые за счет средств дорожного фонда</t>
  </si>
  <si>
    <t>Муниципальная программа "О противодействии коррупции в Новодмитриевском сельском поселении Северского района на 2018-2020года"</t>
  </si>
  <si>
    <t>Инные бюджетные ассигнования</t>
  </si>
  <si>
    <t>Муниципальная программа "Развитие культуры на 2018-2020 годы в Новодмитриевском сельском поселении""</t>
  </si>
  <si>
    <t>Муниципальная программа «Развитие физической культуры и спорта в Новодмитриевском сельском поселении Северского района »</t>
  </si>
  <si>
    <t>Муниципальная программа «Молодежь Северского района на 2018-2020 годы в Новодмитриевском сельском поселении»</t>
  </si>
  <si>
    <t>Муниципальная программа «Региональная политика и развитие гражданского общества в Новодмитриевском сельском поселении на 2018-2020 годы»</t>
  </si>
  <si>
    <t>Муниципальная программа  "Социально-экономическое и территориальное развитие муниципальных образований в Новодмитриевском сельском поселении"</t>
  </si>
  <si>
    <t>Управление муниципальной собственности</t>
  </si>
  <si>
    <t>Муниципальная программа «Информационное общество Северского района в Новодмитриевском сельском поселении на 2018-2020годы</t>
  </si>
  <si>
    <t>Информационный Северский район</t>
  </si>
  <si>
    <t>Муниципальная программа «Развитие жилищно-коммунальной инфраструктуры Новодмитриевского сельского поселения на 2018-2020годы»</t>
  </si>
  <si>
    <t>Муниципальная программа «Благоустройство территории поселения в Новодмитриевском сельском поселении на 2018-2020годы</t>
  </si>
  <si>
    <t>Развитие, содержание и ремонт систем наружного освещения населенных пунктов</t>
  </si>
  <si>
    <t>0 6105S0050</t>
  </si>
  <si>
    <t>Управление муниципальными финансами</t>
  </si>
  <si>
    <t>Управление муниципальными финансовыми активами</t>
  </si>
  <si>
    <t>процентные платежи по муниципальному долгу</t>
  </si>
  <si>
    <t>обслуживание государственного(муниципального)долга</t>
  </si>
  <si>
    <t>Распределение бюджетных ассигнований по целевым статьям(муниципальным программам Новодмитриевского сельского поселения и непрограммным направлениям деятельности), группам видов расходов классификации бюджетов за  2019года</t>
  </si>
  <si>
    <t>Исполнено за  2019</t>
  </si>
  <si>
    <t>Организация ритуальных услуг и содержание мест захоронения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</si>
  <si>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</si>
  <si>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к решению Совета Новодмитриевского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</si>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</sst>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8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center" wrapText="1"/>
    </xf>
    <xf numFmtId="0" fontId="5" fillId="0" borderId="0" xfId="0" applyFont="1"/>
    <xf numFmtId="164" fontId="4" fillId="0" borderId="3" xfId="0" applyNumberFormat="1" applyFont="1" applyBorder="1" applyAlignment="1">
      <alignment horizontal="right" wrapText="1"/>
    </xf>
    <xf numFmtId="0" fontId="7" fillId="0" borderId="0" xfId="0" applyFont="1"/>
    <xf numFmtId="0" fontId="9" fillId="0" borderId="4" xfId="1" applyFont="1" applyFill="1" applyBorder="1" applyAlignment="1">
      <alignment wrapText="1"/>
    </xf>
    <xf numFmtId="0" fontId="6" fillId="0" borderId="0" xfId="0" applyFont="1" applyAlignment="1">
      <alignment horizontal="center" wrapText="1"/>
    </xf>
    <xf numFmtId="0" fontId="4" fillId="0" borderId="5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34"/>
  <sheetViews>
    <sheetView tabSelected="1" workbookViewId="0">
      <selection activeCell="B132" sqref="B132"/>
    </sheetView>
  </sheetViews>
  <sheetFormatPr defaultRowHeight="15" x14ac:dyDescent="0.25"/>
  <cols>
    <col min="2" max="2" width="68.42578125" customWidth="1"/>
    <col min="3" max="3" width="16.140625" customWidth="1"/>
    <col min="5" max="5" width="15.42578125" customWidth="1"/>
    <col min="6" max="6" width="11" customWidth="1"/>
    <col min="7" max="7" width="12.7109375" customWidth="1"/>
  </cols>
  <sheetData>
    <row r="2" spans="2:7" x14ac:dyDescent="0.25">
      <c r="E2" s="11" t="s">
        <v>88</v>
      </c>
      <c r="F2" s="11"/>
      <c r="G2" s="11"/>
    </row>
    <row r="3" spans="2:7" x14ac:dyDescent="0.25">
      <c r="E3" t="s">
        <v>121</v>
      </c>
    </row>
    <row r="4" spans="2:7" x14ac:dyDescent="0.25">
      <c r="E4" t="s">
        <v>89</v>
      </c>
    </row>
    <row r="5" spans="2:7" x14ac:dyDescent="0.25">
      <c r="E5" t="s">
        <v>90</v>
      </c>
    </row>
    <row r="7" spans="2:7" ht="53.25" customHeight="1" x14ac:dyDescent="0.25">
      <c r="B7" s="15" t="s">
        <v>117</v>
      </c>
      <c r="C7" s="15"/>
      <c r="D7" s="15"/>
      <c r="E7" s="15"/>
      <c r="F7" s="15"/>
      <c r="G7" s="15"/>
    </row>
    <row r="10" spans="2:7" x14ac:dyDescent="0.25">
      <c r="F10" t="s">
        <v>91</v>
      </c>
    </row>
    <row r="11" spans="2:7" ht="38.25" x14ac:dyDescent="0.25">
      <c r="B11" s="1" t="s">
        <v>0</v>
      </c>
      <c r="C11" s="1" t="s">
        <v>1</v>
      </c>
      <c r="D11" s="1" t="s">
        <v>2</v>
      </c>
      <c r="E11" s="1" t="s">
        <v>3</v>
      </c>
      <c r="F11" s="1" t="s">
        <v>118</v>
      </c>
      <c r="G11" s="1" t="s">
        <v>4</v>
      </c>
    </row>
    <row r="12" spans="2:7" ht="15.75" thickBot="1" x14ac:dyDescent="0.3">
      <c r="B12" s="2" t="s">
        <v>5</v>
      </c>
      <c r="C12" s="3">
        <v>2</v>
      </c>
      <c r="D12" s="3">
        <v>3</v>
      </c>
      <c r="E12" s="3" t="s">
        <v>6</v>
      </c>
      <c r="F12" s="3" t="s">
        <v>7</v>
      </c>
      <c r="G12" s="3" t="s">
        <v>8</v>
      </c>
    </row>
    <row r="13" spans="2:7" ht="15.75" x14ac:dyDescent="0.25">
      <c r="B13" s="4" t="s">
        <v>9</v>
      </c>
      <c r="C13" s="5" t="s">
        <v>10</v>
      </c>
      <c r="D13" s="5"/>
      <c r="E13" s="6">
        <f>E18+E23+E30+E40+E46+E51+E55+E58+E69+E76+E86+E90+E117+E125+E129+E14+E62+E121</f>
        <v>22587.100000000002</v>
      </c>
      <c r="F13" s="6">
        <f>F18+F23+F30+F40+F46+F51+F55+F58+F69+F76+F86+F90+F117+F125+F129+F14+F62+F121</f>
        <v>21428.400000000001</v>
      </c>
      <c r="G13" s="6">
        <f>F13/E13*100</f>
        <v>94.870080709785682</v>
      </c>
    </row>
    <row r="14" spans="2:7" ht="63" x14ac:dyDescent="0.25">
      <c r="B14" s="4" t="s">
        <v>95</v>
      </c>
      <c r="C14" s="5" t="s">
        <v>12</v>
      </c>
      <c r="D14" s="5"/>
      <c r="E14" s="6">
        <f>E17</f>
        <v>3398.3</v>
      </c>
      <c r="F14" s="6">
        <f>F17</f>
        <v>2618.6</v>
      </c>
      <c r="G14" s="12">
        <f t="shared" ref="G14:G71" si="0">F14/E14*100</f>
        <v>77.056175146396725</v>
      </c>
    </row>
    <row r="15" spans="2:7" ht="30" x14ac:dyDescent="0.25">
      <c r="B15" s="7" t="s">
        <v>13</v>
      </c>
      <c r="C15" s="8" t="s">
        <v>14</v>
      </c>
      <c r="D15" s="8"/>
      <c r="E15" s="9">
        <v>3398.3</v>
      </c>
      <c r="F15" s="9">
        <f>F17</f>
        <v>2618.6</v>
      </c>
      <c r="G15" s="12">
        <f t="shared" si="0"/>
        <v>77.056175146396725</v>
      </c>
    </row>
    <row r="16" spans="2:7" ht="30" x14ac:dyDescent="0.25">
      <c r="B16" s="7" t="s">
        <v>98</v>
      </c>
      <c r="C16" s="8" t="s">
        <v>15</v>
      </c>
      <c r="D16" s="8"/>
      <c r="E16" s="9">
        <v>3398.3</v>
      </c>
      <c r="F16" s="9">
        <f>F17</f>
        <v>2618.6</v>
      </c>
      <c r="G16" s="12">
        <f t="shared" si="0"/>
        <v>77.056175146396725</v>
      </c>
    </row>
    <row r="17" spans="2:7" ht="30" x14ac:dyDescent="0.25">
      <c r="B17" s="7" t="s">
        <v>11</v>
      </c>
      <c r="C17" s="10" t="s">
        <v>15</v>
      </c>
      <c r="D17" s="8">
        <v>200</v>
      </c>
      <c r="E17" s="9">
        <v>3398.3</v>
      </c>
      <c r="F17" s="9">
        <v>2618.6</v>
      </c>
      <c r="G17" s="12">
        <f t="shared" si="0"/>
        <v>77.056175146396725</v>
      </c>
    </row>
    <row r="18" spans="2:7" ht="47.25" x14ac:dyDescent="0.25">
      <c r="B18" s="4" t="s">
        <v>94</v>
      </c>
      <c r="C18" s="5" t="s">
        <v>17</v>
      </c>
      <c r="D18" s="5"/>
      <c r="E18" s="6">
        <f>E21+E22</f>
        <v>588</v>
      </c>
      <c r="F18" s="6">
        <f>F21+F22</f>
        <v>585.9</v>
      </c>
      <c r="G18" s="12">
        <f t="shared" si="0"/>
        <v>99.642857142857139</v>
      </c>
    </row>
    <row r="19" spans="2:7" ht="45" x14ac:dyDescent="0.25">
      <c r="B19" s="7" t="s">
        <v>96</v>
      </c>
      <c r="C19" s="8" t="s">
        <v>18</v>
      </c>
      <c r="D19" s="8"/>
      <c r="E19" s="9">
        <f>E20</f>
        <v>588</v>
      </c>
      <c r="F19" s="9">
        <f>F20</f>
        <v>585.9</v>
      </c>
      <c r="G19" s="12">
        <f t="shared" si="0"/>
        <v>99.642857142857139</v>
      </c>
    </row>
    <row r="20" spans="2:7" ht="60" x14ac:dyDescent="0.25">
      <c r="B20" s="7" t="s">
        <v>97</v>
      </c>
      <c r="C20" s="8" t="s">
        <v>19</v>
      </c>
      <c r="D20" s="8"/>
      <c r="E20" s="9">
        <f>E22+E21</f>
        <v>588</v>
      </c>
      <c r="F20" s="9">
        <f>F22+F21</f>
        <v>585.9</v>
      </c>
      <c r="G20" s="12">
        <f t="shared" si="0"/>
        <v>99.642857142857139</v>
      </c>
    </row>
    <row r="21" spans="2:7" ht="60" x14ac:dyDescent="0.25">
      <c r="B21" s="7" t="s">
        <v>20</v>
      </c>
      <c r="C21" s="8" t="s">
        <v>19</v>
      </c>
      <c r="D21" s="8">
        <v>100</v>
      </c>
      <c r="E21" s="9">
        <v>355</v>
      </c>
      <c r="F21" s="9">
        <v>353.2</v>
      </c>
      <c r="G21" s="12">
        <f t="shared" si="0"/>
        <v>99.492957746478865</v>
      </c>
    </row>
    <row r="22" spans="2:7" ht="30" x14ac:dyDescent="0.25">
      <c r="B22" s="7" t="s">
        <v>11</v>
      </c>
      <c r="C22" s="8" t="s">
        <v>19</v>
      </c>
      <c r="D22" s="8">
        <v>200</v>
      </c>
      <c r="E22" s="9">
        <v>233</v>
      </c>
      <c r="F22" s="9">
        <v>232.7</v>
      </c>
      <c r="G22" s="12">
        <f t="shared" si="0"/>
        <v>99.871244635193122</v>
      </c>
    </row>
    <row r="23" spans="2:7" ht="47.25" x14ac:dyDescent="0.25">
      <c r="B23" s="4" t="s">
        <v>16</v>
      </c>
      <c r="C23" s="5" t="s">
        <v>17</v>
      </c>
      <c r="D23" s="5"/>
      <c r="E23" s="6">
        <f>E26+E29</f>
        <v>25</v>
      </c>
      <c r="F23" s="6">
        <f>F26+F29</f>
        <v>20</v>
      </c>
      <c r="G23" s="12">
        <f t="shared" si="0"/>
        <v>80</v>
      </c>
    </row>
    <row r="24" spans="2:7" ht="45" x14ac:dyDescent="0.25">
      <c r="B24" s="7" t="s">
        <v>99</v>
      </c>
      <c r="C24" s="8" t="s">
        <v>21</v>
      </c>
      <c r="D24" s="8"/>
      <c r="E24" s="9">
        <v>5</v>
      </c>
      <c r="F24" s="9">
        <v>0</v>
      </c>
      <c r="G24" s="12">
        <f t="shared" si="0"/>
        <v>0</v>
      </c>
    </row>
    <row r="25" spans="2:7" ht="15.75" x14ac:dyDescent="0.25">
      <c r="B25" s="7" t="s">
        <v>22</v>
      </c>
      <c r="C25" s="8" t="s">
        <v>23</v>
      </c>
      <c r="D25" s="8"/>
      <c r="E25" s="9">
        <v>5</v>
      </c>
      <c r="F25" s="9">
        <v>0</v>
      </c>
      <c r="G25" s="12">
        <f t="shared" si="0"/>
        <v>0</v>
      </c>
    </row>
    <row r="26" spans="2:7" ht="30" x14ac:dyDescent="0.25">
      <c r="B26" s="7" t="s">
        <v>11</v>
      </c>
      <c r="C26" s="8" t="s">
        <v>23</v>
      </c>
      <c r="D26" s="8">
        <v>200</v>
      </c>
      <c r="E26" s="9">
        <v>5</v>
      </c>
      <c r="F26" s="9">
        <v>0</v>
      </c>
      <c r="G26" s="12">
        <f t="shared" si="0"/>
        <v>0</v>
      </c>
    </row>
    <row r="27" spans="2:7" ht="15.75" x14ac:dyDescent="0.25">
      <c r="B27" s="7" t="s">
        <v>24</v>
      </c>
      <c r="C27" s="8" t="s">
        <v>25</v>
      </c>
      <c r="D27" s="8"/>
      <c r="E27" s="9">
        <v>20</v>
      </c>
      <c r="F27" s="9">
        <v>20</v>
      </c>
      <c r="G27" s="12">
        <f t="shared" si="0"/>
        <v>100</v>
      </c>
    </row>
    <row r="28" spans="2:7" ht="30" x14ac:dyDescent="0.25">
      <c r="B28" s="7" t="s">
        <v>26</v>
      </c>
      <c r="C28" s="8" t="s">
        <v>27</v>
      </c>
      <c r="D28" s="8"/>
      <c r="E28" s="9">
        <v>20</v>
      </c>
      <c r="F28" s="9">
        <v>20</v>
      </c>
      <c r="G28" s="12">
        <f t="shared" si="0"/>
        <v>100</v>
      </c>
    </row>
    <row r="29" spans="2:7" ht="24" customHeight="1" x14ac:dyDescent="0.25">
      <c r="B29" s="7" t="s">
        <v>100</v>
      </c>
      <c r="C29" s="8" t="s">
        <v>27</v>
      </c>
      <c r="D29" s="8">
        <v>600</v>
      </c>
      <c r="E29" s="9">
        <v>20</v>
      </c>
      <c r="F29" s="9">
        <v>20</v>
      </c>
      <c r="G29" s="12">
        <f t="shared" si="0"/>
        <v>100</v>
      </c>
    </row>
    <row r="30" spans="2:7" ht="39.75" customHeight="1" x14ac:dyDescent="0.25">
      <c r="B30" s="4" t="s">
        <v>101</v>
      </c>
      <c r="C30" s="5" t="s">
        <v>29</v>
      </c>
      <c r="D30" s="5"/>
      <c r="E30" s="6">
        <f>E34+E36+E39</f>
        <v>5075.6000000000004</v>
      </c>
      <c r="F30" s="6">
        <f>F34+F36+F39</f>
        <v>5075.4000000000005</v>
      </c>
      <c r="G30" s="12">
        <f t="shared" si="0"/>
        <v>99.99605957916306</v>
      </c>
    </row>
    <row r="31" spans="2:7" ht="15.75" x14ac:dyDescent="0.25">
      <c r="B31" s="7" t="s">
        <v>30</v>
      </c>
      <c r="C31" s="8" t="s">
        <v>31</v>
      </c>
      <c r="D31" s="8"/>
      <c r="E31" s="9">
        <f>E32+E36+E39</f>
        <v>5075.6000000000004</v>
      </c>
      <c r="F31" s="9">
        <f>F32+F36+F39</f>
        <v>5075.4000000000005</v>
      </c>
      <c r="G31" s="12">
        <f t="shared" si="0"/>
        <v>99.99605957916306</v>
      </c>
    </row>
    <row r="32" spans="2:7" ht="15.75" x14ac:dyDescent="0.25">
      <c r="B32" s="7" t="s">
        <v>32</v>
      </c>
      <c r="C32" s="8" t="s">
        <v>33</v>
      </c>
      <c r="D32" s="8"/>
      <c r="E32" s="9">
        <f>E33</f>
        <v>4822.6000000000004</v>
      </c>
      <c r="F32" s="9">
        <f>F33</f>
        <v>4822.6000000000004</v>
      </c>
      <c r="G32" s="12">
        <f t="shared" si="0"/>
        <v>100</v>
      </c>
    </row>
    <row r="33" spans="2:7" ht="30" x14ac:dyDescent="0.25">
      <c r="B33" s="7" t="s">
        <v>34</v>
      </c>
      <c r="C33" s="8" t="s">
        <v>35</v>
      </c>
      <c r="D33" s="8"/>
      <c r="E33" s="9">
        <f>E34</f>
        <v>4822.6000000000004</v>
      </c>
      <c r="F33" s="9">
        <f>F34</f>
        <v>4822.6000000000004</v>
      </c>
      <c r="G33" s="12">
        <f t="shared" si="0"/>
        <v>100</v>
      </c>
    </row>
    <row r="34" spans="2:7" ht="30" x14ac:dyDescent="0.25">
      <c r="B34" s="7" t="s">
        <v>28</v>
      </c>
      <c r="C34" s="8" t="s">
        <v>35</v>
      </c>
      <c r="D34" s="8">
        <v>600</v>
      </c>
      <c r="E34" s="9">
        <v>4822.6000000000004</v>
      </c>
      <c r="F34" s="9">
        <v>4822.6000000000004</v>
      </c>
      <c r="G34" s="12">
        <f t="shared" si="0"/>
        <v>100</v>
      </c>
    </row>
    <row r="35" spans="2:7" ht="30" x14ac:dyDescent="0.25">
      <c r="B35" s="7" t="s">
        <v>36</v>
      </c>
      <c r="C35" s="8" t="s">
        <v>112</v>
      </c>
      <c r="D35" s="8"/>
      <c r="E35" s="9">
        <v>150</v>
      </c>
      <c r="F35" s="9">
        <v>150</v>
      </c>
      <c r="G35" s="12">
        <f t="shared" si="0"/>
        <v>100</v>
      </c>
    </row>
    <row r="36" spans="2:7" ht="30" x14ac:dyDescent="0.25">
      <c r="B36" s="7" t="s">
        <v>28</v>
      </c>
      <c r="C36" s="8" t="s">
        <v>112</v>
      </c>
      <c r="D36" s="8">
        <v>600</v>
      </c>
      <c r="E36" s="9">
        <v>150</v>
      </c>
      <c r="F36" s="9">
        <v>150</v>
      </c>
      <c r="G36" s="12">
        <f t="shared" si="0"/>
        <v>100</v>
      </c>
    </row>
    <row r="37" spans="2:7" ht="26.25" customHeight="1" x14ac:dyDescent="0.25">
      <c r="B37" s="7" t="s">
        <v>37</v>
      </c>
      <c r="C37" s="8" t="s">
        <v>38</v>
      </c>
      <c r="D37" s="8"/>
      <c r="E37" s="9">
        <f>E39</f>
        <v>103</v>
      </c>
      <c r="F37" s="9">
        <f>F39</f>
        <v>102.8</v>
      </c>
      <c r="G37" s="12">
        <f t="shared" si="0"/>
        <v>99.805825242718456</v>
      </c>
    </row>
    <row r="38" spans="2:7" ht="15.75" x14ac:dyDescent="0.25">
      <c r="B38" s="7" t="s">
        <v>39</v>
      </c>
      <c r="C38" s="8" t="s">
        <v>40</v>
      </c>
      <c r="D38" s="8"/>
      <c r="E38" s="9">
        <f>E39</f>
        <v>103</v>
      </c>
      <c r="F38" s="9">
        <f>F39</f>
        <v>102.8</v>
      </c>
      <c r="G38" s="12">
        <f t="shared" si="0"/>
        <v>99.805825242718456</v>
      </c>
    </row>
    <row r="39" spans="2:7" ht="30" x14ac:dyDescent="0.25">
      <c r="B39" s="7" t="s">
        <v>11</v>
      </c>
      <c r="C39" s="8" t="s">
        <v>40</v>
      </c>
      <c r="D39" s="8">
        <v>200</v>
      </c>
      <c r="E39" s="9">
        <v>103</v>
      </c>
      <c r="F39" s="9">
        <v>102.8</v>
      </c>
      <c r="G39" s="12">
        <f t="shared" si="0"/>
        <v>99.805825242718456</v>
      </c>
    </row>
    <row r="40" spans="2:7" ht="47.25" x14ac:dyDescent="0.25">
      <c r="B40" s="4" t="s">
        <v>102</v>
      </c>
      <c r="C40" s="5" t="s">
        <v>41</v>
      </c>
      <c r="D40" s="5"/>
      <c r="E40" s="6">
        <f>E44+E45</f>
        <v>400</v>
      </c>
      <c r="F40" s="6">
        <f>F44+F45</f>
        <v>362</v>
      </c>
      <c r="G40" s="12">
        <f t="shared" si="0"/>
        <v>90.5</v>
      </c>
    </row>
    <row r="41" spans="2:7" ht="22.5" customHeight="1" x14ac:dyDescent="0.25">
      <c r="B41" s="7" t="s">
        <v>42</v>
      </c>
      <c r="C41" s="8" t="s">
        <v>43</v>
      </c>
      <c r="D41" s="8"/>
      <c r="E41" s="9">
        <v>400</v>
      </c>
      <c r="F41" s="9">
        <f>F43</f>
        <v>362</v>
      </c>
      <c r="G41" s="12">
        <f t="shared" si="0"/>
        <v>90.5</v>
      </c>
    </row>
    <row r="42" spans="2:7" ht="21" customHeight="1" x14ac:dyDescent="0.25">
      <c r="B42" s="7" t="s">
        <v>42</v>
      </c>
      <c r="C42" s="8" t="s">
        <v>44</v>
      </c>
      <c r="D42" s="8"/>
      <c r="E42" s="9">
        <v>400</v>
      </c>
      <c r="F42" s="9">
        <f>F43</f>
        <v>362</v>
      </c>
      <c r="G42" s="12">
        <f t="shared" si="0"/>
        <v>90.5</v>
      </c>
    </row>
    <row r="43" spans="2:7" ht="20.25" customHeight="1" x14ac:dyDescent="0.25">
      <c r="B43" s="7" t="s">
        <v>42</v>
      </c>
      <c r="C43" s="8" t="s">
        <v>45</v>
      </c>
      <c r="D43" s="8"/>
      <c r="E43" s="9">
        <v>400</v>
      </c>
      <c r="F43" s="9">
        <f>F45+F44</f>
        <v>362</v>
      </c>
      <c r="G43" s="12">
        <f t="shared" si="0"/>
        <v>90.5</v>
      </c>
    </row>
    <row r="44" spans="2:7" ht="60" x14ac:dyDescent="0.25">
      <c r="B44" s="7" t="s">
        <v>20</v>
      </c>
      <c r="C44" s="8" t="s">
        <v>45</v>
      </c>
      <c r="D44" s="8">
        <v>100</v>
      </c>
      <c r="E44" s="9">
        <v>370</v>
      </c>
      <c r="F44" s="9">
        <v>335.2</v>
      </c>
      <c r="G44" s="12">
        <f t="shared" si="0"/>
        <v>90.594594594594597</v>
      </c>
    </row>
    <row r="45" spans="2:7" ht="30" x14ac:dyDescent="0.25">
      <c r="B45" s="7" t="s">
        <v>11</v>
      </c>
      <c r="C45" s="8" t="s">
        <v>45</v>
      </c>
      <c r="D45" s="8">
        <v>200</v>
      </c>
      <c r="E45" s="9">
        <v>30</v>
      </c>
      <c r="F45" s="9">
        <v>26.8</v>
      </c>
      <c r="G45" s="12">
        <f t="shared" si="0"/>
        <v>89.333333333333329</v>
      </c>
    </row>
    <row r="46" spans="2:7" ht="47.25" x14ac:dyDescent="0.25">
      <c r="B46" s="4" t="s">
        <v>103</v>
      </c>
      <c r="C46" s="5">
        <v>1000000000</v>
      </c>
      <c r="D46" s="5"/>
      <c r="E46" s="6">
        <f>E50</f>
        <v>50</v>
      </c>
      <c r="F46" s="6">
        <f>F50</f>
        <v>42</v>
      </c>
      <c r="G46" s="12">
        <f t="shared" si="0"/>
        <v>84</v>
      </c>
    </row>
    <row r="47" spans="2:7" ht="15.75" x14ac:dyDescent="0.25">
      <c r="B47" s="7" t="s">
        <v>46</v>
      </c>
      <c r="C47" s="8">
        <v>1010000000</v>
      </c>
      <c r="D47" s="8"/>
      <c r="E47" s="9">
        <v>50</v>
      </c>
      <c r="F47" s="9">
        <f>F50</f>
        <v>42</v>
      </c>
      <c r="G47" s="12">
        <f t="shared" si="0"/>
        <v>84</v>
      </c>
    </row>
    <row r="48" spans="2:7" ht="30" x14ac:dyDescent="0.25">
      <c r="B48" s="7" t="s">
        <v>47</v>
      </c>
      <c r="C48" s="8">
        <v>1010100000</v>
      </c>
      <c r="D48" s="8"/>
      <c r="E48" s="9">
        <v>50</v>
      </c>
      <c r="F48" s="9">
        <f>F50</f>
        <v>42</v>
      </c>
      <c r="G48" s="12">
        <f t="shared" si="0"/>
        <v>84</v>
      </c>
    </row>
    <row r="49" spans="2:7" ht="15.75" x14ac:dyDescent="0.25">
      <c r="B49" s="7" t="s">
        <v>48</v>
      </c>
      <c r="C49" s="8">
        <v>1010110520</v>
      </c>
      <c r="D49" s="8"/>
      <c r="E49" s="9">
        <v>50</v>
      </c>
      <c r="F49" s="9">
        <f>F50</f>
        <v>42</v>
      </c>
      <c r="G49" s="12">
        <f t="shared" si="0"/>
        <v>84</v>
      </c>
    </row>
    <row r="50" spans="2:7" ht="30" x14ac:dyDescent="0.25">
      <c r="B50" s="7" t="s">
        <v>11</v>
      </c>
      <c r="C50" s="8">
        <v>1010110520</v>
      </c>
      <c r="D50" s="8">
        <v>200</v>
      </c>
      <c r="E50" s="9">
        <v>50</v>
      </c>
      <c r="F50" s="9">
        <v>42</v>
      </c>
      <c r="G50" s="12">
        <f t="shared" si="0"/>
        <v>84</v>
      </c>
    </row>
    <row r="51" spans="2:7" ht="47.25" x14ac:dyDescent="0.25">
      <c r="B51" s="4" t="s">
        <v>104</v>
      </c>
      <c r="C51" s="5">
        <v>1100000000</v>
      </c>
      <c r="D51" s="5"/>
      <c r="E51" s="6">
        <f>E54</f>
        <v>14.4</v>
      </c>
      <c r="F51" s="6">
        <f>F54</f>
        <v>0</v>
      </c>
      <c r="G51" s="12">
        <f t="shared" si="0"/>
        <v>0</v>
      </c>
    </row>
    <row r="52" spans="2:7" ht="30" x14ac:dyDescent="0.25">
      <c r="B52" s="7" t="s">
        <v>49</v>
      </c>
      <c r="C52" s="8">
        <v>1110000000</v>
      </c>
      <c r="D52" s="8"/>
      <c r="E52" s="9">
        <v>14.4</v>
      </c>
      <c r="F52" s="9">
        <v>0</v>
      </c>
      <c r="G52" s="12">
        <f t="shared" si="0"/>
        <v>0</v>
      </c>
    </row>
    <row r="53" spans="2:7" ht="15.75" x14ac:dyDescent="0.25">
      <c r="B53" s="7" t="s">
        <v>50</v>
      </c>
      <c r="C53" s="8">
        <v>1110010040</v>
      </c>
      <c r="D53" s="8"/>
      <c r="E53" s="9">
        <v>14.4</v>
      </c>
      <c r="F53" s="9">
        <v>0</v>
      </c>
      <c r="G53" s="12">
        <f t="shared" si="0"/>
        <v>0</v>
      </c>
    </row>
    <row r="54" spans="2:7" ht="30" x14ac:dyDescent="0.25">
      <c r="B54" s="7" t="s">
        <v>11</v>
      </c>
      <c r="C54" s="8">
        <v>1110010040</v>
      </c>
      <c r="D54" s="8">
        <v>200</v>
      </c>
      <c r="E54" s="9">
        <v>14.4</v>
      </c>
      <c r="F54" s="9">
        <v>0</v>
      </c>
      <c r="G54" s="12">
        <f t="shared" si="0"/>
        <v>0</v>
      </c>
    </row>
    <row r="55" spans="2:7" ht="63" x14ac:dyDescent="0.25">
      <c r="B55" s="4" t="s">
        <v>105</v>
      </c>
      <c r="C55" s="5">
        <v>1300000000</v>
      </c>
      <c r="D55" s="5"/>
      <c r="E55" s="6">
        <f>E57</f>
        <v>101.4</v>
      </c>
      <c r="F55" s="6">
        <f>F57</f>
        <v>101.3</v>
      </c>
      <c r="G55" s="12">
        <f t="shared" si="0"/>
        <v>99.901380670611431</v>
      </c>
    </row>
    <row r="56" spans="2:7" ht="15.75" x14ac:dyDescent="0.25">
      <c r="B56" s="7" t="s">
        <v>106</v>
      </c>
      <c r="C56" s="8">
        <v>1310010070</v>
      </c>
      <c r="D56" s="8"/>
      <c r="E56" s="9">
        <f>E57</f>
        <v>101.4</v>
      </c>
      <c r="F56" s="9">
        <f>F57</f>
        <v>101.3</v>
      </c>
      <c r="G56" s="12">
        <f t="shared" si="0"/>
        <v>99.901380670611431</v>
      </c>
    </row>
    <row r="57" spans="2:7" ht="30" x14ac:dyDescent="0.25">
      <c r="B57" s="7" t="s">
        <v>11</v>
      </c>
      <c r="C57" s="8">
        <v>1310010070</v>
      </c>
      <c r="D57" s="8">
        <v>200</v>
      </c>
      <c r="E57" s="9">
        <v>101.4</v>
      </c>
      <c r="F57" s="9">
        <v>101.3</v>
      </c>
      <c r="G57" s="12">
        <f t="shared" si="0"/>
        <v>99.901380670611431</v>
      </c>
    </row>
    <row r="58" spans="2:7" ht="47.25" x14ac:dyDescent="0.25">
      <c r="B58" s="4" t="s">
        <v>51</v>
      </c>
      <c r="C58" s="5">
        <v>1200000000</v>
      </c>
      <c r="D58" s="5"/>
      <c r="E58" s="6">
        <f>E61</f>
        <v>40</v>
      </c>
      <c r="F58" s="6">
        <f>F61</f>
        <v>40</v>
      </c>
      <c r="G58" s="12">
        <f t="shared" si="0"/>
        <v>100</v>
      </c>
    </row>
    <row r="59" spans="2:7" ht="30" x14ac:dyDescent="0.25">
      <c r="B59" s="7" t="s">
        <v>52</v>
      </c>
      <c r="C59" s="8">
        <v>1210000000</v>
      </c>
      <c r="D59" s="8"/>
      <c r="E59" s="9">
        <v>40</v>
      </c>
      <c r="F59" s="9">
        <v>40</v>
      </c>
      <c r="G59" s="12">
        <f t="shared" si="0"/>
        <v>100</v>
      </c>
    </row>
    <row r="60" spans="2:7" ht="30" x14ac:dyDescent="0.25">
      <c r="B60" s="7" t="s">
        <v>52</v>
      </c>
      <c r="C60" s="8">
        <v>1210010590</v>
      </c>
      <c r="D60" s="8"/>
      <c r="E60" s="9">
        <v>40</v>
      </c>
      <c r="F60" s="9">
        <v>40</v>
      </c>
      <c r="G60" s="12">
        <f t="shared" si="0"/>
        <v>100</v>
      </c>
    </row>
    <row r="61" spans="2:7" ht="30" x14ac:dyDescent="0.25">
      <c r="B61" s="7" t="s">
        <v>28</v>
      </c>
      <c r="C61" s="8">
        <v>1210010590</v>
      </c>
      <c r="D61" s="8">
        <v>600</v>
      </c>
      <c r="E61" s="9">
        <v>40</v>
      </c>
      <c r="F61" s="9">
        <v>40</v>
      </c>
      <c r="G61" s="12">
        <f t="shared" si="0"/>
        <v>100</v>
      </c>
    </row>
    <row r="62" spans="2:7" ht="47.25" x14ac:dyDescent="0.25">
      <c r="B62" s="4" t="s">
        <v>107</v>
      </c>
      <c r="C62" s="5">
        <v>1500000000</v>
      </c>
      <c r="D62" s="5"/>
      <c r="E62" s="6">
        <f>E63+E66</f>
        <v>386</v>
      </c>
      <c r="F62" s="6">
        <f>F63+F66</f>
        <v>385</v>
      </c>
      <c r="G62" s="12">
        <f t="shared" si="0"/>
        <v>99.740932642487053</v>
      </c>
    </row>
    <row r="63" spans="2:7" ht="15.75" x14ac:dyDescent="0.25">
      <c r="B63" s="7" t="s">
        <v>53</v>
      </c>
      <c r="C63" s="8">
        <v>1510000000</v>
      </c>
      <c r="D63" s="8"/>
      <c r="E63" s="9">
        <f>E65</f>
        <v>112</v>
      </c>
      <c r="F63" s="9">
        <f>F65</f>
        <v>112</v>
      </c>
      <c r="G63" s="12">
        <f t="shared" si="0"/>
        <v>100</v>
      </c>
    </row>
    <row r="64" spans="2:7" ht="15.75" x14ac:dyDescent="0.25">
      <c r="B64" s="7" t="s">
        <v>54</v>
      </c>
      <c r="C64" s="8">
        <v>1510010600</v>
      </c>
      <c r="D64" s="8"/>
      <c r="E64" s="9">
        <f>E65</f>
        <v>112</v>
      </c>
      <c r="F64" s="9">
        <f>F65</f>
        <v>112</v>
      </c>
      <c r="G64" s="12">
        <f t="shared" si="0"/>
        <v>100</v>
      </c>
    </row>
    <row r="65" spans="2:7" ht="30" x14ac:dyDescent="0.25">
      <c r="B65" s="7" t="s">
        <v>11</v>
      </c>
      <c r="C65" s="8">
        <v>1510010600</v>
      </c>
      <c r="D65" s="8">
        <v>200</v>
      </c>
      <c r="E65" s="9">
        <v>112</v>
      </c>
      <c r="F65" s="9">
        <v>112</v>
      </c>
      <c r="G65" s="12">
        <f t="shared" si="0"/>
        <v>100</v>
      </c>
    </row>
    <row r="66" spans="2:7" ht="15.75" x14ac:dyDescent="0.25">
      <c r="B66" s="7" t="s">
        <v>108</v>
      </c>
      <c r="C66" s="8">
        <v>1520000000</v>
      </c>
      <c r="D66" s="8"/>
      <c r="E66" s="9">
        <f>E68</f>
        <v>274</v>
      </c>
      <c r="F66" s="9">
        <f>F68</f>
        <v>273</v>
      </c>
      <c r="G66" s="12">
        <f t="shared" si="0"/>
        <v>99.635036496350367</v>
      </c>
    </row>
    <row r="67" spans="2:7" ht="15.75" x14ac:dyDescent="0.25">
      <c r="B67" s="7" t="s">
        <v>55</v>
      </c>
      <c r="C67" s="8">
        <v>1520010620</v>
      </c>
      <c r="D67" s="8"/>
      <c r="E67" s="9">
        <f>E68</f>
        <v>274</v>
      </c>
      <c r="F67" s="9">
        <f>F68</f>
        <v>273</v>
      </c>
      <c r="G67" s="12">
        <f t="shared" si="0"/>
        <v>99.635036496350367</v>
      </c>
    </row>
    <row r="68" spans="2:7" ht="30" x14ac:dyDescent="0.25">
      <c r="B68" s="7" t="s">
        <v>11</v>
      </c>
      <c r="C68" s="8">
        <v>1520010620</v>
      </c>
      <c r="D68" s="8">
        <v>200</v>
      </c>
      <c r="E68" s="9">
        <v>274</v>
      </c>
      <c r="F68" s="9">
        <v>273</v>
      </c>
      <c r="G68" s="12">
        <f t="shared" si="0"/>
        <v>99.635036496350367</v>
      </c>
    </row>
    <row r="69" spans="2:7" ht="47.25" x14ac:dyDescent="0.25">
      <c r="B69" s="4" t="s">
        <v>109</v>
      </c>
      <c r="C69" s="5">
        <v>2000000000</v>
      </c>
      <c r="D69" s="5"/>
      <c r="E69" s="6">
        <f>E72+E75</f>
        <v>547.1</v>
      </c>
      <c r="F69" s="6">
        <f>F72+F75</f>
        <v>547.1</v>
      </c>
      <c r="G69" s="12">
        <f t="shared" si="0"/>
        <v>100</v>
      </c>
    </row>
    <row r="70" spans="2:7" ht="15.75" x14ac:dyDescent="0.25">
      <c r="B70" s="7" t="s">
        <v>56</v>
      </c>
      <c r="C70" s="8">
        <v>2020000000</v>
      </c>
      <c r="D70" s="8"/>
      <c r="E70" s="9">
        <f>E72</f>
        <v>497.3</v>
      </c>
      <c r="F70" s="9">
        <f>F72</f>
        <v>497.3</v>
      </c>
      <c r="G70" s="12">
        <f t="shared" si="0"/>
        <v>100</v>
      </c>
    </row>
    <row r="71" spans="2:7" ht="15.75" x14ac:dyDescent="0.25">
      <c r="B71" s="7" t="s">
        <v>57</v>
      </c>
      <c r="C71" s="8">
        <v>2020010480</v>
      </c>
      <c r="D71" s="8"/>
      <c r="E71" s="9">
        <f>E72</f>
        <v>497.3</v>
      </c>
      <c r="F71" s="9">
        <f>F72</f>
        <v>497.3</v>
      </c>
      <c r="G71" s="12">
        <f t="shared" si="0"/>
        <v>100</v>
      </c>
    </row>
    <row r="72" spans="2:7" ht="30" x14ac:dyDescent="0.25">
      <c r="B72" s="7" t="s">
        <v>11</v>
      </c>
      <c r="C72" s="8">
        <v>2020010480</v>
      </c>
      <c r="D72" s="8">
        <v>200</v>
      </c>
      <c r="E72" s="9">
        <v>497.3</v>
      </c>
      <c r="F72" s="9">
        <v>497.3</v>
      </c>
      <c r="G72" s="12">
        <f t="shared" ref="G72:G129" si="1">F72/E72*100</f>
        <v>100</v>
      </c>
    </row>
    <row r="73" spans="2:7" ht="15.75" x14ac:dyDescent="0.25">
      <c r="B73" s="7" t="s">
        <v>58</v>
      </c>
      <c r="C73" s="8">
        <v>2030000000</v>
      </c>
      <c r="D73" s="8"/>
      <c r="E73" s="9">
        <v>49.8</v>
      </c>
      <c r="F73" s="9">
        <v>49.8</v>
      </c>
      <c r="G73" s="12">
        <f t="shared" si="1"/>
        <v>100</v>
      </c>
    </row>
    <row r="74" spans="2:7" ht="30" x14ac:dyDescent="0.25">
      <c r="B74" s="7" t="s">
        <v>59</v>
      </c>
      <c r="C74" s="8">
        <v>2030010460</v>
      </c>
      <c r="D74" s="8"/>
      <c r="E74" s="9">
        <v>49.8</v>
      </c>
      <c r="F74" s="9">
        <v>49.8</v>
      </c>
      <c r="G74" s="12">
        <f t="shared" si="1"/>
        <v>100</v>
      </c>
    </row>
    <row r="75" spans="2:7" ht="30" x14ac:dyDescent="0.25">
      <c r="B75" s="7" t="s">
        <v>11</v>
      </c>
      <c r="C75" s="8">
        <v>2030010460</v>
      </c>
      <c r="D75" s="8">
        <v>200</v>
      </c>
      <c r="E75" s="9">
        <v>49.8</v>
      </c>
      <c r="F75" s="9">
        <v>49.8</v>
      </c>
      <c r="G75" s="12">
        <f t="shared" si="1"/>
        <v>100</v>
      </c>
    </row>
    <row r="76" spans="2:7" ht="47.25" x14ac:dyDescent="0.25">
      <c r="B76" s="4" t="s">
        <v>110</v>
      </c>
      <c r="C76" s="5">
        <v>2100000000</v>
      </c>
      <c r="D76" s="5"/>
      <c r="E76" s="6">
        <f>E79+E82+E85</f>
        <v>2520.1000000000004</v>
      </c>
      <c r="F76" s="6">
        <f>F79+F82+F85</f>
        <v>2368.1000000000004</v>
      </c>
      <c r="G76" s="12">
        <f t="shared" si="1"/>
        <v>93.968493313757392</v>
      </c>
    </row>
    <row r="77" spans="2:7" ht="28.5" customHeight="1" x14ac:dyDescent="0.25">
      <c r="B77" s="7" t="s">
        <v>111</v>
      </c>
      <c r="C77" s="8">
        <v>2110000000</v>
      </c>
      <c r="D77" s="8"/>
      <c r="E77" s="9">
        <f>E79</f>
        <v>1386.7</v>
      </c>
      <c r="F77" s="9">
        <f>F79</f>
        <v>1279.4000000000001</v>
      </c>
      <c r="G77" s="12">
        <f t="shared" si="1"/>
        <v>92.262205235451077</v>
      </c>
    </row>
    <row r="78" spans="2:7" ht="15.75" x14ac:dyDescent="0.25">
      <c r="B78" s="7" t="s">
        <v>60</v>
      </c>
      <c r="C78" s="8">
        <v>2110010410</v>
      </c>
      <c r="D78" s="8"/>
      <c r="E78" s="9">
        <f>E79</f>
        <v>1386.7</v>
      </c>
      <c r="F78" s="9">
        <f>F79</f>
        <v>1279.4000000000001</v>
      </c>
      <c r="G78" s="12">
        <f t="shared" si="1"/>
        <v>92.262205235451077</v>
      </c>
    </row>
    <row r="79" spans="2:7" ht="30" x14ac:dyDescent="0.25">
      <c r="B79" s="7" t="s">
        <v>11</v>
      </c>
      <c r="C79" s="8">
        <v>2110010410</v>
      </c>
      <c r="D79" s="8">
        <v>200</v>
      </c>
      <c r="E79" s="9">
        <v>1386.7</v>
      </c>
      <c r="F79" s="9">
        <v>1279.4000000000001</v>
      </c>
      <c r="G79" s="12">
        <f t="shared" si="1"/>
        <v>92.262205235451077</v>
      </c>
    </row>
    <row r="80" spans="2:7" ht="45.75" x14ac:dyDescent="0.25">
      <c r="B80" s="14" t="s">
        <v>120</v>
      </c>
      <c r="C80" s="8">
        <v>2120000000</v>
      </c>
      <c r="D80" s="8"/>
      <c r="E80" s="9">
        <f>E82</f>
        <v>117.9</v>
      </c>
      <c r="F80" s="9">
        <f>F82</f>
        <v>94.9</v>
      </c>
      <c r="G80" s="12">
        <f t="shared" si="1"/>
        <v>80.491942324003389</v>
      </c>
    </row>
    <row r="81" spans="2:7" ht="21" customHeight="1" x14ac:dyDescent="0.25">
      <c r="B81" s="7" t="s">
        <v>119</v>
      </c>
      <c r="C81" s="8">
        <v>2120010430</v>
      </c>
      <c r="D81" s="8"/>
      <c r="E81" s="9">
        <f>E82</f>
        <v>117.9</v>
      </c>
      <c r="F81" s="9">
        <f>F82</f>
        <v>94.9</v>
      </c>
      <c r="G81" s="12">
        <f t="shared" si="1"/>
        <v>80.491942324003389</v>
      </c>
    </row>
    <row r="82" spans="2:7" ht="30" x14ac:dyDescent="0.25">
      <c r="B82" s="7" t="s">
        <v>11</v>
      </c>
      <c r="C82" s="8">
        <v>2120010430</v>
      </c>
      <c r="D82" s="8">
        <v>200</v>
      </c>
      <c r="E82" s="9">
        <v>117.9</v>
      </c>
      <c r="F82" s="9">
        <v>94.9</v>
      </c>
      <c r="G82" s="12">
        <f t="shared" si="1"/>
        <v>80.491942324003389</v>
      </c>
    </row>
    <row r="83" spans="2:7" ht="30" x14ac:dyDescent="0.25">
      <c r="B83" s="7" t="s">
        <v>61</v>
      </c>
      <c r="C83" s="8">
        <v>2140000000</v>
      </c>
      <c r="D83" s="8"/>
      <c r="E83" s="9">
        <f>E85</f>
        <v>1015.5</v>
      </c>
      <c r="F83" s="9">
        <f>F85</f>
        <v>993.8</v>
      </c>
      <c r="G83" s="12">
        <f t="shared" si="1"/>
        <v>97.863121614967994</v>
      </c>
    </row>
    <row r="84" spans="2:7" ht="15.75" x14ac:dyDescent="0.25">
      <c r="B84" s="7" t="s">
        <v>62</v>
      </c>
      <c r="C84" s="8">
        <v>2140010450</v>
      </c>
      <c r="D84" s="8"/>
      <c r="E84" s="9">
        <f>E85</f>
        <v>1015.5</v>
      </c>
      <c r="F84" s="9">
        <f>F85</f>
        <v>993.8</v>
      </c>
      <c r="G84" s="12">
        <f t="shared" si="1"/>
        <v>97.863121614967994</v>
      </c>
    </row>
    <row r="85" spans="2:7" ht="30" x14ac:dyDescent="0.25">
      <c r="B85" s="7" t="s">
        <v>11</v>
      </c>
      <c r="C85" s="8">
        <v>2140010450</v>
      </c>
      <c r="D85" s="8">
        <v>200</v>
      </c>
      <c r="E85" s="9">
        <v>1015.5</v>
      </c>
      <c r="F85" s="9">
        <v>993.8</v>
      </c>
      <c r="G85" s="12">
        <f t="shared" si="1"/>
        <v>97.863121614967994</v>
      </c>
    </row>
    <row r="86" spans="2:7" ht="31.5" x14ac:dyDescent="0.25">
      <c r="B86" s="4" t="s">
        <v>63</v>
      </c>
      <c r="C86" s="5">
        <v>5000000000</v>
      </c>
      <c r="D86" s="5"/>
      <c r="E86" s="6">
        <f>E89</f>
        <v>821.7</v>
      </c>
      <c r="F86" s="6">
        <f>F89</f>
        <v>820.5</v>
      </c>
      <c r="G86" s="12">
        <f t="shared" si="1"/>
        <v>99.853961299744427</v>
      </c>
    </row>
    <row r="87" spans="2:7" ht="15.75" x14ac:dyDescent="0.25">
      <c r="B87" s="7" t="s">
        <v>64</v>
      </c>
      <c r="C87" s="8">
        <v>5010000000</v>
      </c>
      <c r="D87" s="8"/>
      <c r="E87" s="9">
        <v>821.7</v>
      </c>
      <c r="F87" s="9">
        <f>F89</f>
        <v>820.5</v>
      </c>
      <c r="G87" s="12">
        <f t="shared" si="1"/>
        <v>99.853961299744427</v>
      </c>
    </row>
    <row r="88" spans="2:7" ht="30" x14ac:dyDescent="0.25">
      <c r="B88" s="7" t="s">
        <v>65</v>
      </c>
      <c r="C88" s="8">
        <v>5010000190</v>
      </c>
      <c r="D88" s="8"/>
      <c r="E88" s="9">
        <v>821.7</v>
      </c>
      <c r="F88" s="9">
        <f>F89</f>
        <v>820.5</v>
      </c>
      <c r="G88" s="12">
        <f t="shared" si="1"/>
        <v>99.853961299744427</v>
      </c>
    </row>
    <row r="89" spans="2:7" ht="60" x14ac:dyDescent="0.25">
      <c r="B89" s="7" t="s">
        <v>20</v>
      </c>
      <c r="C89" s="8">
        <v>5010000190</v>
      </c>
      <c r="D89" s="8">
        <v>100</v>
      </c>
      <c r="E89" s="9">
        <v>821.7</v>
      </c>
      <c r="F89" s="9">
        <v>820.5</v>
      </c>
      <c r="G89" s="12">
        <f t="shared" si="1"/>
        <v>99.853961299744427</v>
      </c>
    </row>
    <row r="90" spans="2:7" ht="15.75" x14ac:dyDescent="0.25">
      <c r="B90" s="4" t="s">
        <v>66</v>
      </c>
      <c r="C90" s="5">
        <v>5100000000</v>
      </c>
      <c r="D90" s="5"/>
      <c r="E90" s="6">
        <f>E93+E94+E95+E97+E99+E100+E103+E106+E109+E112+E116</f>
        <v>8238.5</v>
      </c>
      <c r="F90" s="6">
        <f>F93+F94+F95+F97+F99+F100+F103+F106+F109+F112+F116</f>
        <v>8090.9000000000005</v>
      </c>
      <c r="G90" s="12">
        <f t="shared" si="1"/>
        <v>98.208411725435468</v>
      </c>
    </row>
    <row r="91" spans="2:7" ht="15.75" x14ac:dyDescent="0.25">
      <c r="B91" s="7" t="s">
        <v>66</v>
      </c>
      <c r="C91" s="8">
        <v>5110000000</v>
      </c>
      <c r="D91" s="8"/>
      <c r="E91" s="9">
        <f>E92</f>
        <v>4627.3</v>
      </c>
      <c r="F91" s="9">
        <f>F92</f>
        <v>4490.8</v>
      </c>
      <c r="G91" s="12">
        <f t="shared" si="1"/>
        <v>97.050115618179063</v>
      </c>
    </row>
    <row r="92" spans="2:7" ht="30" x14ac:dyDescent="0.25">
      <c r="B92" s="7" t="s">
        <v>65</v>
      </c>
      <c r="C92" s="8">
        <v>5110000190</v>
      </c>
      <c r="D92" s="8"/>
      <c r="E92" s="9">
        <f>E95+E94+E93</f>
        <v>4627.3</v>
      </c>
      <c r="F92" s="9">
        <f>F95+F94+F93</f>
        <v>4490.8</v>
      </c>
      <c r="G92" s="12">
        <f t="shared" si="1"/>
        <v>97.050115618179063</v>
      </c>
    </row>
    <row r="93" spans="2:7" ht="60" x14ac:dyDescent="0.25">
      <c r="B93" s="7" t="s">
        <v>20</v>
      </c>
      <c r="C93" s="8">
        <v>5110000190</v>
      </c>
      <c r="D93" s="8">
        <v>100</v>
      </c>
      <c r="E93" s="9">
        <v>3122</v>
      </c>
      <c r="F93" s="9">
        <v>3099</v>
      </c>
      <c r="G93" s="12">
        <f t="shared" si="1"/>
        <v>99.263292761050607</v>
      </c>
    </row>
    <row r="94" spans="2:7" ht="30" x14ac:dyDescent="0.25">
      <c r="B94" s="7" t="s">
        <v>11</v>
      </c>
      <c r="C94" s="8">
        <v>5110000190</v>
      </c>
      <c r="D94" s="8">
        <v>200</v>
      </c>
      <c r="E94" s="9">
        <v>1469.8</v>
      </c>
      <c r="F94" s="9">
        <v>1358.2</v>
      </c>
      <c r="G94" s="12">
        <f t="shared" si="1"/>
        <v>92.407130221798894</v>
      </c>
    </row>
    <row r="95" spans="2:7" ht="15.75" x14ac:dyDescent="0.25">
      <c r="B95" s="7" t="s">
        <v>67</v>
      </c>
      <c r="C95" s="8">
        <v>5110000190</v>
      </c>
      <c r="D95" s="8">
        <v>800</v>
      </c>
      <c r="E95" s="9">
        <v>35.5</v>
      </c>
      <c r="F95" s="9">
        <v>33.6</v>
      </c>
      <c r="G95" s="12">
        <f t="shared" si="1"/>
        <v>94.647887323943664</v>
      </c>
    </row>
    <row r="96" spans="2:7" ht="15.75" x14ac:dyDescent="0.25">
      <c r="B96" s="7" t="s">
        <v>68</v>
      </c>
      <c r="C96" s="8">
        <v>5110010020</v>
      </c>
      <c r="D96" s="8"/>
      <c r="E96" s="9">
        <f>E97</f>
        <v>2870.8</v>
      </c>
      <c r="F96" s="9">
        <f>F97</f>
        <v>2870.8</v>
      </c>
      <c r="G96" s="12">
        <f t="shared" si="1"/>
        <v>100</v>
      </c>
    </row>
    <row r="97" spans="2:7" ht="15.75" x14ac:dyDescent="0.25">
      <c r="B97" s="7" t="s">
        <v>67</v>
      </c>
      <c r="C97" s="8">
        <v>5110010020</v>
      </c>
      <c r="D97" s="8">
        <v>800</v>
      </c>
      <c r="E97" s="9">
        <v>2870.8</v>
      </c>
      <c r="F97" s="9">
        <v>2870.8</v>
      </c>
      <c r="G97" s="12">
        <f t="shared" si="1"/>
        <v>100</v>
      </c>
    </row>
    <row r="98" spans="2:7" ht="30" x14ac:dyDescent="0.25">
      <c r="B98" s="7" t="s">
        <v>69</v>
      </c>
      <c r="C98" s="8">
        <v>5110051180</v>
      </c>
      <c r="D98" s="8"/>
      <c r="E98" s="9">
        <v>221.7</v>
      </c>
      <c r="F98" s="9">
        <f>F99</f>
        <v>220.7</v>
      </c>
      <c r="G98" s="12">
        <f t="shared" si="1"/>
        <v>99.548940009021209</v>
      </c>
    </row>
    <row r="99" spans="2:7" ht="60" x14ac:dyDescent="0.25">
      <c r="B99" s="7" t="s">
        <v>20</v>
      </c>
      <c r="C99" s="8">
        <v>5110051180</v>
      </c>
      <c r="D99" s="8">
        <v>100</v>
      </c>
      <c r="E99" s="9">
        <v>220.7</v>
      </c>
      <c r="F99" s="9">
        <v>220.7</v>
      </c>
      <c r="G99" s="12">
        <f t="shared" si="1"/>
        <v>100</v>
      </c>
    </row>
    <row r="100" spans="2:7" ht="30" x14ac:dyDescent="0.25">
      <c r="B100" s="7" t="s">
        <v>11</v>
      </c>
      <c r="C100" s="8">
        <v>5110051180</v>
      </c>
      <c r="D100" s="8">
        <v>200</v>
      </c>
      <c r="E100" s="9">
        <v>1</v>
      </c>
      <c r="F100" s="9">
        <v>0</v>
      </c>
      <c r="G100" s="12">
        <f t="shared" si="1"/>
        <v>0</v>
      </c>
    </row>
    <row r="101" spans="2:7" ht="15.75" x14ac:dyDescent="0.25">
      <c r="B101" s="7" t="s">
        <v>70</v>
      </c>
      <c r="C101" s="8">
        <v>5120000000</v>
      </c>
      <c r="D101" s="8"/>
      <c r="E101" s="9">
        <f>E103</f>
        <v>3.8</v>
      </c>
      <c r="F101" s="9">
        <f>F103</f>
        <v>3.8</v>
      </c>
      <c r="G101" s="12">
        <f t="shared" si="1"/>
        <v>100</v>
      </c>
    </row>
    <row r="102" spans="2:7" ht="45" x14ac:dyDescent="0.25">
      <c r="B102" s="7" t="s">
        <v>71</v>
      </c>
      <c r="C102" s="8">
        <v>5120060190</v>
      </c>
      <c r="D102" s="8"/>
      <c r="E102" s="9">
        <v>3.8</v>
      </c>
      <c r="F102" s="9">
        <f>F103</f>
        <v>3.8</v>
      </c>
      <c r="G102" s="12">
        <f t="shared" si="1"/>
        <v>100</v>
      </c>
    </row>
    <row r="103" spans="2:7" ht="30" x14ac:dyDescent="0.25">
      <c r="B103" s="7" t="s">
        <v>11</v>
      </c>
      <c r="C103" s="8">
        <v>5120060190</v>
      </c>
      <c r="D103" s="8">
        <v>200</v>
      </c>
      <c r="E103" s="9">
        <v>3.8</v>
      </c>
      <c r="F103" s="9">
        <v>3.8</v>
      </c>
      <c r="G103" s="12">
        <f t="shared" si="1"/>
        <v>100</v>
      </c>
    </row>
    <row r="104" spans="2:7" ht="15.75" x14ac:dyDescent="0.25">
      <c r="B104" s="7" t="s">
        <v>72</v>
      </c>
      <c r="C104" s="8">
        <v>5130000000</v>
      </c>
      <c r="D104" s="8"/>
      <c r="E104" s="9">
        <f>E106</f>
        <v>10</v>
      </c>
      <c r="F104" s="9">
        <f>F106</f>
        <v>0</v>
      </c>
      <c r="G104" s="12">
        <f t="shared" si="1"/>
        <v>0</v>
      </c>
    </row>
    <row r="105" spans="2:7" ht="15.75" x14ac:dyDescent="0.25">
      <c r="B105" s="7" t="s">
        <v>73</v>
      </c>
      <c r="C105" s="8">
        <v>5130010010</v>
      </c>
      <c r="D105" s="8"/>
      <c r="E105" s="9">
        <v>10</v>
      </c>
      <c r="F105" s="9">
        <v>0</v>
      </c>
      <c r="G105" s="12">
        <f t="shared" si="1"/>
        <v>0</v>
      </c>
    </row>
    <row r="106" spans="2:7" ht="15.75" x14ac:dyDescent="0.25">
      <c r="B106" s="7" t="s">
        <v>67</v>
      </c>
      <c r="C106" s="8">
        <v>5130010010</v>
      </c>
      <c r="D106" s="8">
        <v>800</v>
      </c>
      <c r="E106" s="9">
        <v>10</v>
      </c>
      <c r="F106" s="9">
        <v>0</v>
      </c>
      <c r="G106" s="12">
        <f t="shared" si="1"/>
        <v>0</v>
      </c>
    </row>
    <row r="107" spans="2:7" ht="30" x14ac:dyDescent="0.25">
      <c r="B107" s="7" t="s">
        <v>74</v>
      </c>
      <c r="C107" s="8">
        <v>5170000000</v>
      </c>
      <c r="D107" s="8"/>
      <c r="E107" s="9">
        <f>E109</f>
        <v>390.7</v>
      </c>
      <c r="F107" s="9">
        <f>F109</f>
        <v>390.6</v>
      </c>
      <c r="G107" s="12">
        <f t="shared" si="1"/>
        <v>99.974404914256482</v>
      </c>
    </row>
    <row r="108" spans="2:7" ht="15.75" x14ac:dyDescent="0.25">
      <c r="B108" s="7" t="s">
        <v>75</v>
      </c>
      <c r="C108" s="8">
        <v>5170010030</v>
      </c>
      <c r="D108" s="8"/>
      <c r="E108" s="9">
        <f>E109</f>
        <v>390.7</v>
      </c>
      <c r="F108" s="9">
        <f>F109</f>
        <v>390.6</v>
      </c>
      <c r="G108" s="12">
        <f t="shared" si="1"/>
        <v>99.974404914256482</v>
      </c>
    </row>
    <row r="109" spans="2:7" ht="15.75" x14ac:dyDescent="0.25">
      <c r="B109" s="7" t="s">
        <v>76</v>
      </c>
      <c r="C109" s="8">
        <v>5170010030</v>
      </c>
      <c r="D109" s="8">
        <v>300</v>
      </c>
      <c r="E109" s="9">
        <v>390.7</v>
      </c>
      <c r="F109" s="9">
        <v>390.6</v>
      </c>
      <c r="G109" s="12">
        <f t="shared" si="1"/>
        <v>99.974404914256482</v>
      </c>
    </row>
    <row r="110" spans="2:7" ht="15.75" x14ac:dyDescent="0.25">
      <c r="B110" s="7" t="s">
        <v>77</v>
      </c>
      <c r="C110" s="8">
        <v>5190000000</v>
      </c>
      <c r="D110" s="8"/>
      <c r="E110" s="9">
        <f>E112+E116</f>
        <v>114.19999999999999</v>
      </c>
      <c r="F110" s="9">
        <f>F112+F116</f>
        <v>114.19999999999999</v>
      </c>
      <c r="G110" s="12">
        <f t="shared" si="1"/>
        <v>100</v>
      </c>
    </row>
    <row r="111" spans="2:7" ht="45" x14ac:dyDescent="0.25">
      <c r="B111" s="7" t="s">
        <v>78</v>
      </c>
      <c r="C111" s="8">
        <v>5190020040</v>
      </c>
      <c r="D111" s="8"/>
      <c r="E111" s="9">
        <v>50.8</v>
      </c>
      <c r="F111" s="9">
        <f>F112</f>
        <v>50.8</v>
      </c>
      <c r="G111" s="12">
        <f t="shared" si="1"/>
        <v>100</v>
      </c>
    </row>
    <row r="112" spans="2:7" ht="15.75" x14ac:dyDescent="0.25">
      <c r="B112" s="7" t="s">
        <v>79</v>
      </c>
      <c r="C112" s="8">
        <v>5190020040</v>
      </c>
      <c r="D112" s="8">
        <v>500</v>
      </c>
      <c r="E112" s="9">
        <v>50.8</v>
      </c>
      <c r="F112" s="9">
        <v>50.8</v>
      </c>
      <c r="G112" s="12">
        <f t="shared" si="1"/>
        <v>100</v>
      </c>
    </row>
    <row r="113" spans="2:7" ht="15.75" x14ac:dyDescent="0.25">
      <c r="B113" s="7" t="s">
        <v>66</v>
      </c>
      <c r="C113" s="8">
        <v>5100000000</v>
      </c>
      <c r="D113" s="8"/>
      <c r="E113" s="9">
        <v>63.4</v>
      </c>
      <c r="F113" s="9">
        <f>F116</f>
        <v>63.4</v>
      </c>
      <c r="G113" s="12">
        <f t="shared" si="1"/>
        <v>100</v>
      </c>
    </row>
    <row r="114" spans="2:7" ht="15.75" x14ac:dyDescent="0.25">
      <c r="B114" s="7" t="s">
        <v>77</v>
      </c>
      <c r="C114" s="8">
        <v>5190000000</v>
      </c>
      <c r="D114" s="8"/>
      <c r="E114" s="9">
        <v>63.4</v>
      </c>
      <c r="F114" s="9">
        <f>F116</f>
        <v>63.4</v>
      </c>
      <c r="G114" s="12">
        <f t="shared" si="1"/>
        <v>100</v>
      </c>
    </row>
    <row r="115" spans="2:7" ht="45" x14ac:dyDescent="0.25">
      <c r="B115" s="7" t="s">
        <v>80</v>
      </c>
      <c r="C115" s="8">
        <v>5190020050</v>
      </c>
      <c r="D115" s="8"/>
      <c r="E115" s="9">
        <v>63.4</v>
      </c>
      <c r="F115" s="9">
        <f>F116</f>
        <v>63.4</v>
      </c>
      <c r="G115" s="12">
        <f t="shared" si="1"/>
        <v>100</v>
      </c>
    </row>
    <row r="116" spans="2:7" ht="15.75" x14ac:dyDescent="0.25">
      <c r="B116" s="7" t="s">
        <v>79</v>
      </c>
      <c r="C116" s="8">
        <v>5190020050</v>
      </c>
      <c r="D116" s="8">
        <v>500</v>
      </c>
      <c r="E116" s="9">
        <v>63.4</v>
      </c>
      <c r="F116" s="9">
        <v>63.4</v>
      </c>
      <c r="G116" s="12">
        <f t="shared" si="1"/>
        <v>100</v>
      </c>
    </row>
    <row r="117" spans="2:7" ht="31.5" x14ac:dyDescent="0.25">
      <c r="B117" s="4" t="s">
        <v>81</v>
      </c>
      <c r="C117" s="5">
        <v>5200000000</v>
      </c>
      <c r="D117" s="5"/>
      <c r="E117" s="6">
        <f>E120</f>
        <v>10</v>
      </c>
      <c r="F117" s="6">
        <f>F120</f>
        <v>1.4</v>
      </c>
      <c r="G117" s="12">
        <f t="shared" si="1"/>
        <v>13.999999999999998</v>
      </c>
    </row>
    <row r="118" spans="2:7" ht="15.75" x14ac:dyDescent="0.25">
      <c r="B118" s="7" t="s">
        <v>82</v>
      </c>
      <c r="C118" s="8">
        <v>5220000000</v>
      </c>
      <c r="D118" s="8"/>
      <c r="E118" s="9">
        <v>10</v>
      </c>
      <c r="F118" s="9">
        <v>1.4</v>
      </c>
      <c r="G118" s="12">
        <f t="shared" si="1"/>
        <v>13.999999999999998</v>
      </c>
    </row>
    <row r="119" spans="2:7" ht="30" x14ac:dyDescent="0.25">
      <c r="B119" s="7" t="s">
        <v>83</v>
      </c>
      <c r="C119" s="8">
        <v>5220000190</v>
      </c>
      <c r="D119" s="8"/>
      <c r="E119" s="9">
        <v>10</v>
      </c>
      <c r="F119" s="9">
        <v>1.4</v>
      </c>
      <c r="G119" s="12">
        <f t="shared" si="1"/>
        <v>13.999999999999998</v>
      </c>
    </row>
    <row r="120" spans="2:7" ht="30" x14ac:dyDescent="0.25">
      <c r="B120" s="7" t="s">
        <v>11</v>
      </c>
      <c r="C120" s="8">
        <v>5220000190</v>
      </c>
      <c r="D120" s="8">
        <v>200</v>
      </c>
      <c r="E120" s="9">
        <v>10</v>
      </c>
      <c r="F120" s="9">
        <v>1.4</v>
      </c>
      <c r="G120" s="12">
        <f t="shared" si="1"/>
        <v>13.999999999999998</v>
      </c>
    </row>
    <row r="121" spans="2:7" ht="15.75" x14ac:dyDescent="0.25">
      <c r="B121" s="4" t="s">
        <v>113</v>
      </c>
      <c r="C121" s="5">
        <v>5400000000</v>
      </c>
      <c r="D121" s="5"/>
      <c r="E121" s="6">
        <f>E124</f>
        <v>1</v>
      </c>
      <c r="F121" s="6">
        <f>F124</f>
        <v>0.2</v>
      </c>
      <c r="G121" s="12">
        <f t="shared" si="1"/>
        <v>20</v>
      </c>
    </row>
    <row r="122" spans="2:7" ht="15.75" x14ac:dyDescent="0.25">
      <c r="B122" s="7" t="s">
        <v>114</v>
      </c>
      <c r="C122" s="8">
        <v>5420000000</v>
      </c>
      <c r="D122" s="8"/>
      <c r="E122" s="9">
        <v>1</v>
      </c>
      <c r="F122" s="9">
        <f>F124</f>
        <v>0.2</v>
      </c>
      <c r="G122" s="12">
        <f t="shared" si="1"/>
        <v>20</v>
      </c>
    </row>
    <row r="123" spans="2:7" ht="15.75" x14ac:dyDescent="0.25">
      <c r="B123" s="7" t="s">
        <v>115</v>
      </c>
      <c r="C123" s="8">
        <v>5420010090</v>
      </c>
      <c r="D123" s="8"/>
      <c r="E123" s="9">
        <v>1</v>
      </c>
      <c r="F123" s="9">
        <f>F124</f>
        <v>0.2</v>
      </c>
      <c r="G123" s="12">
        <f t="shared" si="1"/>
        <v>20</v>
      </c>
    </row>
    <row r="124" spans="2:7" ht="15.75" x14ac:dyDescent="0.25">
      <c r="B124" s="7" t="s">
        <v>116</v>
      </c>
      <c r="C124" s="8">
        <v>5420010090</v>
      </c>
      <c r="D124" s="8">
        <v>700</v>
      </c>
      <c r="E124" s="9">
        <v>1</v>
      </c>
      <c r="F124" s="9">
        <v>0.2</v>
      </c>
      <c r="G124" s="12">
        <f t="shared" si="1"/>
        <v>20</v>
      </c>
    </row>
    <row r="125" spans="2:7" ht="31.5" x14ac:dyDescent="0.25">
      <c r="B125" s="4" t="s">
        <v>84</v>
      </c>
      <c r="C125" s="5">
        <v>5500000000</v>
      </c>
      <c r="D125" s="5"/>
      <c r="E125" s="6">
        <f>E128</f>
        <v>70</v>
      </c>
      <c r="F125" s="6">
        <f>F128</f>
        <v>70</v>
      </c>
      <c r="G125" s="12">
        <f t="shared" si="1"/>
        <v>100</v>
      </c>
    </row>
    <row r="126" spans="2:7" ht="15.75" x14ac:dyDescent="0.25">
      <c r="B126" s="7" t="s">
        <v>85</v>
      </c>
      <c r="C126" s="8">
        <v>5520000000</v>
      </c>
      <c r="D126" s="8"/>
      <c r="E126" s="9">
        <v>70</v>
      </c>
      <c r="F126" s="9">
        <f>F128</f>
        <v>70</v>
      </c>
      <c r="G126" s="12">
        <f t="shared" si="1"/>
        <v>100</v>
      </c>
    </row>
    <row r="127" spans="2:7" ht="30" x14ac:dyDescent="0.25">
      <c r="B127" s="7" t="s">
        <v>65</v>
      </c>
      <c r="C127" s="8">
        <v>5520000190</v>
      </c>
      <c r="D127" s="8"/>
      <c r="E127" s="9">
        <v>70</v>
      </c>
      <c r="F127" s="9">
        <f>F128</f>
        <v>70</v>
      </c>
      <c r="G127" s="12">
        <f t="shared" si="1"/>
        <v>100</v>
      </c>
    </row>
    <row r="128" spans="2:7" ht="15.75" x14ac:dyDescent="0.25">
      <c r="B128" s="7" t="s">
        <v>79</v>
      </c>
      <c r="C128" s="8">
        <v>5520000190</v>
      </c>
      <c r="D128" s="8">
        <v>500</v>
      </c>
      <c r="E128" s="9">
        <v>70</v>
      </c>
      <c r="F128" s="9">
        <v>70</v>
      </c>
      <c r="G128" s="12">
        <f t="shared" si="1"/>
        <v>100</v>
      </c>
    </row>
    <row r="129" spans="2:7" ht="31.5" x14ac:dyDescent="0.25">
      <c r="B129" s="4" t="s">
        <v>86</v>
      </c>
      <c r="C129" s="5">
        <v>9900000000</v>
      </c>
      <c r="D129" s="5"/>
      <c r="E129" s="6">
        <f>E131</f>
        <v>300</v>
      </c>
      <c r="F129" s="6">
        <f>F131</f>
        <v>300</v>
      </c>
      <c r="G129" s="12">
        <f t="shared" si="1"/>
        <v>100</v>
      </c>
    </row>
    <row r="130" spans="2:7" ht="15.75" x14ac:dyDescent="0.25">
      <c r="B130" s="7" t="s">
        <v>87</v>
      </c>
      <c r="C130" s="8">
        <v>9990010580</v>
      </c>
      <c r="D130" s="8"/>
      <c r="E130" s="9">
        <v>300</v>
      </c>
      <c r="F130" s="9">
        <v>300</v>
      </c>
      <c r="G130" s="12">
        <f>F130/E130*100</f>
        <v>100</v>
      </c>
    </row>
    <row r="131" spans="2:7" ht="30" x14ac:dyDescent="0.25">
      <c r="B131" s="7" t="s">
        <v>11</v>
      </c>
      <c r="C131" s="8">
        <v>9990010580</v>
      </c>
      <c r="D131" s="8">
        <v>200</v>
      </c>
      <c r="E131" s="9">
        <v>300</v>
      </c>
      <c r="F131" s="9">
        <v>300</v>
      </c>
      <c r="G131" s="12">
        <f>F131/E131*100</f>
        <v>100</v>
      </c>
    </row>
    <row r="132" spans="2:7" x14ac:dyDescent="0.25">
      <c r="B132" s="16" t="s">
        <v>122</v>
      </c>
    </row>
    <row r="134" spans="2:7" ht="15.75" x14ac:dyDescent="0.25">
      <c r="B134" s="13" t="s">
        <v>92</v>
      </c>
      <c r="C134" s="13"/>
      <c r="D134" s="13"/>
      <c r="E134" s="13" t="s">
        <v>93</v>
      </c>
    </row>
  </sheetData>
  <mergeCells count="1">
    <mergeCell ref="B7:G7"/>
  </mergeCells>
  <pageMargins left="0.7" right="0.7" top="0.75" bottom="0.75" header="0.3" footer="0.3"/>
  <pageSetup paperSize="9" scale="6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2020-03-23T07:51:48Z</dcterms:modified>
</cp:coreProperties>
</file>