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51" i="1" l="1"/>
  <c r="H101" i="1"/>
  <c r="G101" i="1"/>
  <c r="H93" i="1"/>
  <c r="G93" i="1"/>
  <c r="H81" i="1"/>
  <c r="G81" i="1"/>
  <c r="H82" i="1"/>
  <c r="G82" i="1"/>
  <c r="I44" i="1"/>
  <c r="I45" i="1"/>
  <c r="H152" i="1" l="1"/>
  <c r="H153" i="1"/>
  <c r="H154" i="1"/>
  <c r="H145" i="1"/>
  <c r="H146" i="1"/>
  <c r="H147" i="1"/>
  <c r="H148" i="1"/>
  <c r="H149" i="1"/>
  <c r="G145" i="1"/>
  <c r="G146" i="1"/>
  <c r="G147" i="1"/>
  <c r="G148" i="1"/>
  <c r="G149" i="1"/>
  <c r="H142" i="1"/>
  <c r="H139" i="1" s="1"/>
  <c r="G142" i="1"/>
  <c r="G140" i="1" s="1"/>
  <c r="H129" i="1"/>
  <c r="H130" i="1"/>
  <c r="H131" i="1"/>
  <c r="G129" i="1"/>
  <c r="G130" i="1"/>
  <c r="G131" i="1"/>
  <c r="H119" i="1"/>
  <c r="H118" i="1" s="1"/>
  <c r="G119" i="1"/>
  <c r="G118" i="1" s="1"/>
  <c r="H120" i="1"/>
  <c r="H121" i="1"/>
  <c r="G120" i="1"/>
  <c r="G121" i="1"/>
  <c r="H125" i="1"/>
  <c r="H126" i="1"/>
  <c r="G125" i="1"/>
  <c r="G126" i="1"/>
  <c r="H113" i="1"/>
  <c r="H114" i="1"/>
  <c r="H115" i="1"/>
  <c r="H109" i="1"/>
  <c r="H110" i="1"/>
  <c r="G109" i="1"/>
  <c r="G110" i="1"/>
  <c r="H106" i="1"/>
  <c r="H107" i="1"/>
  <c r="G106" i="1"/>
  <c r="G107" i="1"/>
  <c r="H140" i="1" l="1"/>
  <c r="G141" i="1"/>
  <c r="G139" i="1"/>
  <c r="H141" i="1"/>
  <c r="H103" i="1"/>
  <c r="H104" i="1"/>
  <c r="G103" i="1"/>
  <c r="G104" i="1"/>
  <c r="H94" i="1"/>
  <c r="H95" i="1"/>
  <c r="H96" i="1"/>
  <c r="G94" i="1"/>
  <c r="G95" i="1"/>
  <c r="G96" i="1"/>
  <c r="H88" i="1"/>
  <c r="H89" i="1"/>
  <c r="H90" i="1"/>
  <c r="G88" i="1"/>
  <c r="G89" i="1"/>
  <c r="G90" i="1"/>
  <c r="H83" i="1"/>
  <c r="H84" i="1"/>
  <c r="H85" i="1"/>
  <c r="H71" i="1" l="1"/>
  <c r="H70" i="1" s="1"/>
  <c r="H69" i="1" s="1"/>
  <c r="H68" i="1" s="1"/>
  <c r="G71" i="1"/>
  <c r="G70" i="1" s="1"/>
  <c r="G69" i="1" s="1"/>
  <c r="G68" i="1" s="1"/>
  <c r="H63" i="1"/>
  <c r="H62" i="1" s="1"/>
  <c r="H58" i="1"/>
  <c r="G58" i="1"/>
  <c r="H54" i="1"/>
  <c r="H55" i="1"/>
  <c r="G54" i="1"/>
  <c r="G55" i="1"/>
  <c r="H39" i="1"/>
  <c r="H41" i="1"/>
  <c r="H35" i="1"/>
  <c r="H36" i="1"/>
  <c r="H26" i="1"/>
  <c r="H27" i="1"/>
  <c r="H20" i="1"/>
  <c r="H21" i="1"/>
  <c r="H22" i="1"/>
  <c r="H31" i="1" l="1"/>
  <c r="H30" i="1" s="1"/>
  <c r="G31" i="1"/>
  <c r="H138" i="1"/>
  <c r="H117" i="1"/>
  <c r="H60" i="1"/>
  <c r="G60" i="1"/>
  <c r="H61" i="1"/>
  <c r="G61" i="1"/>
  <c r="H57" i="1"/>
  <c r="H49" i="1"/>
  <c r="H151" i="1"/>
  <c r="G151" i="1"/>
  <c r="I155" i="1"/>
  <c r="I154" i="1"/>
  <c r="I153" i="1"/>
  <c r="I152" i="1"/>
  <c r="H102" i="1"/>
  <c r="G102" i="1"/>
  <c r="H87" i="1"/>
  <c r="G87" i="1"/>
  <c r="G57" i="1"/>
  <c r="H43" i="1"/>
  <c r="I43" i="1" s="1"/>
  <c r="H14" i="1" l="1"/>
  <c r="H92" i="1" l="1"/>
  <c r="I36" i="1" l="1"/>
  <c r="I37" i="1"/>
  <c r="I39" i="1"/>
  <c r="I40" i="1"/>
  <c r="I41" i="1"/>
  <c r="I42" i="1"/>
  <c r="H38" i="1"/>
  <c r="G38" i="1"/>
  <c r="G29" i="1" s="1"/>
  <c r="H19" i="1"/>
  <c r="I38" i="1" l="1"/>
  <c r="H29" i="1"/>
  <c r="H25" i="1" s="1"/>
  <c r="H78" i="1"/>
  <c r="H74" i="1"/>
  <c r="G74" i="1"/>
  <c r="G66" i="1" l="1"/>
  <c r="G67" i="1"/>
  <c r="H67" i="1"/>
  <c r="H66" i="1"/>
  <c r="I15" i="1"/>
  <c r="I150" i="1" l="1"/>
  <c r="I149" i="1"/>
  <c r="I148" i="1"/>
  <c r="I147" i="1"/>
  <c r="I146" i="1"/>
  <c r="I145" i="1"/>
  <c r="I144" i="1"/>
  <c r="I143" i="1"/>
  <c r="I142" i="1"/>
  <c r="I141" i="1"/>
  <c r="I140" i="1"/>
  <c r="I139" i="1"/>
  <c r="G138" i="1"/>
  <c r="I137" i="1"/>
  <c r="I136" i="1"/>
  <c r="I135" i="1"/>
  <c r="I134" i="1"/>
  <c r="I133" i="1"/>
  <c r="I132" i="1"/>
  <c r="I131" i="1"/>
  <c r="I130" i="1"/>
  <c r="I129" i="1"/>
  <c r="H128" i="1"/>
  <c r="G128" i="1"/>
  <c r="I126" i="1"/>
  <c r="I125" i="1"/>
  <c r="I124" i="1"/>
  <c r="I123" i="1"/>
  <c r="I122" i="1"/>
  <c r="I121" i="1"/>
  <c r="I120" i="1"/>
  <c r="I119" i="1"/>
  <c r="I118" i="1"/>
  <c r="G117" i="1"/>
  <c r="I116" i="1"/>
  <c r="I115" i="1"/>
  <c r="I114" i="1"/>
  <c r="I113" i="1"/>
  <c r="H112" i="1"/>
  <c r="H13" i="1" s="1"/>
  <c r="G112" i="1"/>
  <c r="I111" i="1"/>
  <c r="I110" i="1"/>
  <c r="I109" i="1"/>
  <c r="I108" i="1"/>
  <c r="I107" i="1"/>
  <c r="I106" i="1"/>
  <c r="I105" i="1"/>
  <c r="I104" i="1"/>
  <c r="I103" i="1"/>
  <c r="I102" i="1"/>
  <c r="G92" i="1"/>
  <c r="I92" i="1" s="1"/>
  <c r="I100" i="1"/>
  <c r="I99" i="1"/>
  <c r="I98" i="1"/>
  <c r="I97" i="1"/>
  <c r="I96" i="1"/>
  <c r="I95" i="1"/>
  <c r="I94" i="1"/>
  <c r="I93" i="1"/>
  <c r="I91" i="1"/>
  <c r="I90" i="1"/>
  <c r="I89" i="1"/>
  <c r="I88" i="1"/>
  <c r="I87" i="1"/>
  <c r="I86" i="1"/>
  <c r="I85" i="1"/>
  <c r="I84" i="1"/>
  <c r="I83" i="1"/>
  <c r="I82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9" i="1"/>
  <c r="G25" i="1" s="1"/>
  <c r="I34" i="1"/>
  <c r="I33" i="1"/>
  <c r="I32" i="1"/>
  <c r="I31" i="1"/>
  <c r="I30" i="1"/>
  <c r="I28" i="1"/>
  <c r="I27" i="1"/>
  <c r="I26" i="1"/>
  <c r="I23" i="1"/>
  <c r="I22" i="1"/>
  <c r="I21" i="1"/>
  <c r="I20" i="1"/>
  <c r="I19" i="1"/>
  <c r="I18" i="1"/>
  <c r="I17" i="1"/>
  <c r="I16" i="1"/>
  <c r="I14" i="1"/>
  <c r="G13" i="1" l="1"/>
  <c r="I13" i="1" s="1"/>
  <c r="I117" i="1"/>
  <c r="I49" i="1"/>
  <c r="I101" i="1"/>
  <c r="I138" i="1"/>
  <c r="I25" i="1"/>
  <c r="I29" i="1"/>
  <c r="I81" i="1"/>
  <c r="I128" i="1"/>
  <c r="I112" i="1"/>
</calcChain>
</file>

<file path=xl/sharedStrings.xml><?xml version="1.0" encoding="utf-8"?>
<sst xmlns="http://schemas.openxmlformats.org/spreadsheetml/2006/main" count="595" uniqueCount="233">
  <si>
    <t>Наименование показателя</t>
  </si>
  <si>
    <t>Гл</t>
  </si>
  <si>
    <t>Р3</t>
  </si>
  <si>
    <t>ПР</t>
  </si>
  <si>
    <t>ЦСР</t>
  </si>
  <si>
    <t>ВР</t>
  </si>
  <si>
    <t>Утвержденные бюджетные назначения решением Совета от      №</t>
  </si>
  <si>
    <t>% исполнения</t>
  </si>
  <si>
    <t>1</t>
  </si>
  <si>
    <t>2</t>
  </si>
  <si>
    <t>3</t>
  </si>
  <si>
    <t>Расходы бюджета - всего</t>
  </si>
  <si>
    <t>X</t>
  </si>
  <si>
    <t>Совет Новодмитриевского сельского поселения</t>
  </si>
  <si>
    <t>Обеспечение функции Совета муниципального образования</t>
  </si>
  <si>
    <t>01</t>
  </si>
  <si>
    <t>Расходы на обеспечение функций органа местного самоуправления</t>
  </si>
  <si>
    <t>03</t>
  </si>
  <si>
    <t>5220000190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</si>
  <si>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</si>
  <si>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</si>
  <si>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</si>
  <si>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</si>
  <si>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 муниципального образования Северский район</t>
  </si>
  <si>
    <t>5500000000</t>
  </si>
  <si>
    <t>Контрольно-счетная палата</t>
  </si>
  <si>
    <t>5520000000</t>
  </si>
  <si>
    <t>5520000190</t>
  </si>
  <si>
    <t>Межбюджетные трансферты</t>
  </si>
  <si>
    <t>500</t>
  </si>
  <si>
    <t>Администрация Новодмитриевского сельского поселения</t>
  </si>
  <si>
    <t>ОБЩЕГОСУДАРСТВЕННЫЕ ВОПРОСЫ</t>
  </si>
  <si>
    <t>Высшее должностное лицо</t>
  </si>
  <si>
    <t>02</t>
  </si>
  <si>
    <t>5010000000</t>
  </si>
  <si>
    <t>5010000190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</si>
  <si>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</si>
  <si>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</si>
  <si>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</si>
  <si>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</si>
  <si>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функции администарции</t>
  </si>
  <si>
    <t>5110000000</t>
  </si>
  <si>
    <t>5110000190</t>
  </si>
  <si>
    <t>Иные бюджетные ассигнования</t>
  </si>
  <si>
    <t>800</t>
  </si>
  <si>
    <t xml:space="preserve">Административные комиссии </t>
  </si>
  <si>
    <t>5120000000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</si>
  <si>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</si>
  <si>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5120060190</t>
  </si>
  <si>
    <t>5120000190</t>
  </si>
  <si>
    <t>обеспечение переданных полномочий</t>
  </si>
  <si>
    <t>5190000000</t>
  </si>
  <si>
    <t>выполнение полномочий на определение поставщиков(подрядчиков)при осуществлении закупок товаров работ,услуг для обеспечения муниципальных нужд</t>
  </si>
  <si>
    <t>5190020040</t>
  </si>
  <si>
    <t>5190020050</t>
  </si>
  <si>
    <t>07</t>
  </si>
  <si>
    <t>9900000000</t>
  </si>
  <si>
    <t>обеспечение проведения выборов</t>
  </si>
  <si>
    <t>9990010580</t>
  </si>
  <si>
    <t>11</t>
  </si>
  <si>
    <t>5130000000</t>
  </si>
  <si>
    <t>финансовое обеспечение непредвиденных расходов</t>
  </si>
  <si>
    <t>5130010010</t>
  </si>
  <si>
    <t>резервные фонды администрации</t>
  </si>
  <si>
    <t>Другие общегосударственные вопросы</t>
  </si>
  <si>
    <t>13</t>
  </si>
  <si>
    <t>Поддержка территориального общественного самоуправления</t>
  </si>
  <si>
    <t xml:space="preserve"> 1110000000</t>
  </si>
  <si>
    <t>Развитие территориального общественного самоуправления</t>
  </si>
  <si>
    <t xml:space="preserve"> 1110010040 </t>
  </si>
  <si>
    <t>Управление муниципальным имуществом, связанное с оценкой недвижимости , признание прав и регулирование отношений по имущественной собственности</t>
  </si>
  <si>
    <t xml:space="preserve"> 1300000000 </t>
  </si>
  <si>
    <t xml:space="preserve"> 1310010070 </t>
  </si>
  <si>
    <t xml:space="preserve"> 5110000000 </t>
  </si>
  <si>
    <t>Прочие обязательства</t>
  </si>
  <si>
    <t xml:space="preserve"> 5110010020 </t>
  </si>
  <si>
    <t>НАЦИОНАЛЬНАЯ ОБОРОНА</t>
  </si>
  <si>
    <t>00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</si>
  <si>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</si>
  <si>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</si>
  <si>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 xml:space="preserve"> 5110051180 </t>
  </si>
  <si>
    <t>НАЦИОНАЛЬНАЯ БЕЗОПАСНОСТЬ И ПРАВООХРАНИТЕЛЬНАЯ ДЕЯТЕЛЬНОСТЬ</t>
  </si>
  <si>
    <t>Обеспечение безопасности населения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</si>
  <si>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</si>
  <si>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</si>
  <si>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 0500000000</t>
  </si>
  <si>
    <t>Мероприятия по гражданской обороне и предупреждению и ликвидации чрезвычайных ситуаций, стихийных бедствий и их последствий</t>
  </si>
  <si>
    <t xml:space="preserve"> 0510000000 </t>
  </si>
  <si>
    <t xml:space="preserve"> 0510010100 </t>
  </si>
  <si>
    <t>14</t>
  </si>
  <si>
    <t xml:space="preserve"> 0500000000 </t>
  </si>
  <si>
    <t>Противодействие коррупции в Северском районе</t>
  </si>
  <si>
    <t xml:space="preserve"> 0550000000 </t>
  </si>
  <si>
    <t>Противодействие коррупции</t>
  </si>
  <si>
    <t xml:space="preserve"> 0550010160 </t>
  </si>
  <si>
    <t>Поддержка и развитие Кубанского казачества</t>
  </si>
  <si>
    <t xml:space="preserve"> 0560000000 </t>
  </si>
  <si>
    <t xml:space="preserve"> 0560010180</t>
  </si>
  <si>
    <t>Предоставление субсидий бюджетным, автономным учреждениям и иным некоммерческим организациям</t>
  </si>
  <si>
    <t xml:space="preserve"> 0560010180 </t>
  </si>
  <si>
    <t>600</t>
  </si>
  <si>
    <t>НАЦИОНАЛЬНАЯ ЭКОНОМИКА</t>
  </si>
  <si>
    <t>Дорожное хозяйство (дорожные фонды)</t>
  </si>
  <si>
    <t xml:space="preserve"> 0400000000 </t>
  </si>
  <si>
    <t xml:space="preserve"> 0410000000 </t>
  </si>
  <si>
    <t xml:space="preserve"> 0410010360 </t>
  </si>
  <si>
    <t>Связь и информатика</t>
  </si>
  <si>
    <t>10</t>
  </si>
  <si>
    <t xml:space="preserve"> 1500000000 </t>
  </si>
  <si>
    <t>Информационный Северский район</t>
  </si>
  <si>
    <t xml:space="preserve"> 1520000000 </t>
  </si>
  <si>
    <t xml:space="preserve">1520010620 </t>
  </si>
  <si>
    <t xml:space="preserve"> 1520010620 </t>
  </si>
  <si>
    <t>ЖИЛИЩНО-КОММУНАЛЬНОЕ ХОЗЯЙСТВО</t>
  </si>
  <si>
    <t>05</t>
  </si>
  <si>
    <t>Коммунальное хозяйство</t>
  </si>
  <si>
    <t xml:space="preserve">2000000000 </t>
  </si>
  <si>
    <t>Развитие водоснабжения и водоотведения</t>
  </si>
  <si>
    <t xml:space="preserve">2020000000 </t>
  </si>
  <si>
    <t>Мероприятия в области коммунального хозяйства</t>
  </si>
  <si>
    <t xml:space="preserve"> 2020010480 ,</t>
  </si>
  <si>
    <t xml:space="preserve"> 2030000000</t>
  </si>
  <si>
    <t>Проведение мероприятий по продготоке к осенне-зимнему периоду</t>
  </si>
  <si>
    <t xml:space="preserve">2030010460 </t>
  </si>
  <si>
    <t>Благоустройство</t>
  </si>
  <si>
    <t xml:space="preserve"> 2100000000 </t>
  </si>
  <si>
    <t>Развитие, содержание и ремонт систем наружного осевщения населенных пунктов</t>
  </si>
  <si>
    <t xml:space="preserve">2110000000 </t>
  </si>
  <si>
    <t>2110010410</t>
  </si>
  <si>
    <t xml:space="preserve">2140000000 </t>
  </si>
  <si>
    <t>Мероприятия по благоустройству территории</t>
  </si>
  <si>
    <t xml:space="preserve">2140010450 </t>
  </si>
  <si>
    <t>ОБРАЗОВАНИЕ</t>
  </si>
  <si>
    <t>Молодежная политика</t>
  </si>
  <si>
    <t xml:space="preserve">1000000000 </t>
  </si>
  <si>
    <t>Молодежь Северского района</t>
  </si>
  <si>
    <t>1010000000</t>
  </si>
  <si>
    <t xml:space="preserve"> 1010110520</t>
  </si>
  <si>
    <t>КУЛЬТУРА, КИНЕМАТОГРАФИЯ</t>
  </si>
  <si>
    <t>08</t>
  </si>
  <si>
    <t>Культура</t>
  </si>
  <si>
    <t>0600000000</t>
  </si>
  <si>
    <t>Развитие централизованной клубной системы</t>
  </si>
  <si>
    <t xml:space="preserve"> 0610500000 </t>
  </si>
  <si>
    <t>Расходы на обеспечение деятельности (оказание услуг) муниципальных учреждений</t>
  </si>
  <si>
    <t xml:space="preserve">0610500590 </t>
  </si>
  <si>
    <t>Предоставление Субсидий бюджетным, автономным учреждениям и иным некоммерческим организациям</t>
  </si>
  <si>
    <t>0610500590</t>
  </si>
  <si>
    <t>Субсидии на дополнительную помощь местным бюджетам для решения социально значимых вопросов</t>
  </si>
  <si>
    <t>0610800000</t>
  </si>
  <si>
    <t>0610810550</t>
  </si>
  <si>
    <t>СОЦИАЛЬНАЯ ПОЛИТИКА</t>
  </si>
  <si>
    <t>Пенсионное обеспечение</t>
  </si>
  <si>
    <t>Реализация муниципальных функций, связанных с муниципальным управлением</t>
  </si>
  <si>
    <t>Доплата к пенсиям муниципальных служащих</t>
  </si>
  <si>
    <t xml:space="preserve">5170010030 </t>
  </si>
  <si>
    <t>Социальное обеспечение и иные выплаты населению</t>
  </si>
  <si>
    <t>300</t>
  </si>
  <si>
    <t>Социальное обеспечение населения</t>
  </si>
  <si>
    <t xml:space="preserve"> 1200000000</t>
  </si>
  <si>
    <t>Поддержка социально ориентированных некоммерческих организаций в Северском районе</t>
  </si>
  <si>
    <t xml:space="preserve">1210000000 </t>
  </si>
  <si>
    <t xml:space="preserve"> 1210010590 </t>
  </si>
  <si>
    <t xml:space="preserve"> 1210010590</t>
  </si>
  <si>
    <t>ФИЗИЧЕСКАЯ КУЛЬТУРА И СПОРТ</t>
  </si>
  <si>
    <t>Массовый спорт</t>
  </si>
  <si>
    <t xml:space="preserve"> 0800000000 </t>
  </si>
  <si>
    <t>Развитие физической культуры и спорта</t>
  </si>
  <si>
    <t xml:space="preserve"> 0810000000 </t>
  </si>
  <si>
    <t>Мероприятия в области физической культуры и спорта</t>
  </si>
  <si>
    <t xml:space="preserve">0810310570 </t>
  </si>
  <si>
    <t xml:space="preserve"> 0810310570 </t>
  </si>
  <si>
    <t>СРЕДСТВА МАССОВОЙ ИНФОРМАЦИИ</t>
  </si>
  <si>
    <t>12</t>
  </si>
  <si>
    <t>Периодическая печать и издательства</t>
  </si>
  <si>
    <t>Муниципальная программа «Информационное общество Северского района в Новодмитриевском сельском поселении на 2015-2017годы</t>
  </si>
  <si>
    <t>1500000000</t>
  </si>
  <si>
    <t>Информационное обеспечение и сопровождение</t>
  </si>
  <si>
    <t xml:space="preserve"> 1510000000 </t>
  </si>
  <si>
    <t>Информационное обеспечение деятельности администрации</t>
  </si>
  <si>
    <t xml:space="preserve">1510010600 </t>
  </si>
  <si>
    <t xml:space="preserve"> 1510010600 </t>
  </si>
  <si>
    <t>тыс.руб</t>
  </si>
  <si>
    <t>сельского поселения Северского района</t>
  </si>
  <si>
    <t>от                                    №</t>
  </si>
  <si>
    <t>Приложение    №6</t>
  </si>
  <si>
    <t>Начальник финансового отдела</t>
  </si>
  <si>
    <t>И.В.Бакалова</t>
  </si>
  <si>
    <t>5220000000</t>
  </si>
  <si>
    <t>5200000000</t>
  </si>
  <si>
    <t>Обеспечение проведения выборов и референдумов</t>
  </si>
  <si>
    <t>Резервные фонды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</si>
  <si>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</si>
  <si>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поселении"</t>
  </si>
  <si>
    <t>Исполнение судебных актов</t>
  </si>
  <si>
    <t>Муниципальная прогамма "Обеспечение безопасности  и развитие казачества в Новодмитриевском сельском поселении на 2018-2020 годы"</t>
  </si>
  <si>
    <t>Подпрограмма "Мероприятия по предупреждению и ликвидации чрезвычайных ситуаций, стихийных бедствий природного и техногенного характера на 2018-2020 гг в Новодмитриевском сельском поселении"</t>
  </si>
  <si>
    <t>Муниципальная прогамма "Обеспечение безопасности и развитие казачествав Новодмитриевском сельском поселении на 2018-2020 года"</t>
  </si>
  <si>
    <t>Муниципальная программа "Комплексное и устойчивое развитие в сфере дорожного хозяйства" на 2018-2020 годы в Новодмитриевском сельском поселении</t>
  </si>
  <si>
    <t>Подпрограмма "Мероприятия, финансируемые за счет средств дорожного фонда"</t>
  </si>
  <si>
    <t>Муниципальная программа "Информационное общество Северского района в Новодмитриевском сельском поселении на 2018-2020 годы""</t>
  </si>
  <si>
    <t>Информатизация Новодмитриевского сельского поселения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</si>
  <si>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</si>
  <si>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Развитие теплоснабжения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</si>
  <si>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</si>
  <si>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Подпрограмма "Развитие, содержание и ремонт систем наружного осевщения населенных пунктов" на 2018-2020 годы в Новодмитриевском сельском поселении</t>
  </si>
  <si>
    <t>Подпрограмма "Строительство, капиатальный ремонт , ремонт и содержание объектов благоустройства поселения" на 2018-2020 годы в Новодмитриевском сельском поселении</t>
  </si>
  <si>
    <t>Муниципальная программа "Молодежь Северского района на 2018-2020 годы в Новодмитриевском сельском поселении"</t>
  </si>
  <si>
    <t>Муниципальная программа "Развитие культуры на 2018-2020 годы в Новодмитриевском сельском поселении"</t>
  </si>
  <si>
    <t>Субсидии бюджетным учреждениям на иные цели</t>
  </si>
  <si>
    <t>Проведение праздничных мероприятий</t>
  </si>
  <si>
    <t>Мероприятия в сфере сохранения и развития культуры</t>
  </si>
  <si>
    <t>Муниципальная программа "Поддержка социально-ориентированных некомерческих организаций в Новодмитриевском сельском поселении на 2016-2018 годы""</t>
  </si>
  <si>
    <t>Муниципальная программа "Развитие физической культуры и спорта в Новодмитриевском сельском поселении на 2015-2017 годы"</t>
  </si>
  <si>
    <t>06105S0050</t>
  </si>
  <si>
    <t>1100000000</t>
  </si>
  <si>
    <t>Обслуживание государственного и муниципального долга</t>
  </si>
  <si>
    <t>5400000000</t>
  </si>
  <si>
    <t>5420010090</t>
  </si>
  <si>
    <t>700</t>
  </si>
  <si>
    <t>Обслуживание государственного внутреннего и муниципального долга</t>
  </si>
  <si>
    <t>управление муниципальными финансами</t>
  </si>
  <si>
    <t>процентные платежи по муниципальному долгу</t>
  </si>
  <si>
    <t>Обслуживание государственного (муниципального) долга</t>
  </si>
  <si>
    <t>Исполнено за  2019г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</si>
  <si>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</si>
  <si>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Организация ритуальных услуг и содержание мест захоронения</t>
  </si>
  <si>
    <t xml:space="preserve">2120000000 </t>
  </si>
  <si>
    <t xml:space="preserve"> 2120010430 </t>
  </si>
  <si>
    <t xml:space="preserve"> 2120010430</t>
  </si>
  <si>
    <t>Ведомственная структура расходов местного бюджета за  2019 год</t>
  </si>
  <si>
    <t>к решению Совета Новодмитриевского</t>
  </si>
  <si>
    <t>Дорожная деятельность в отношении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</si>
</sst>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0" xfId="0" applyFont="1"/>
    <xf numFmtId="165" fontId="4" fillId="0" borderId="4" xfId="0" applyNumberFormat="1" applyFont="1" applyBorder="1" applyAlignment="1">
      <alignment horizontal="right" wrapText="1"/>
    </xf>
    <xf numFmtId="165" fontId="3" fillId="0" borderId="4" xfId="0" applyNumberFormat="1" applyFont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8" fillId="0" borderId="5" xfId="1" applyFont="1" applyFill="1" applyBorder="1" applyAlignment="1">
      <alignment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7"/>
  <sheetViews>
    <sheetView tabSelected="1" topLeftCell="A13" workbookViewId="0">
      <selection activeCell="I150" sqref="I150:I151"/>
    </sheetView>
  </sheetViews>
  <sheetFormatPr defaultRowHeight="15" x14ac:dyDescent="0.25"/>
  <cols>
    <col min="1" max="1" width="59.28515625" customWidth="1"/>
    <col min="2" max="2" width="10.140625" customWidth="1"/>
    <col min="3" max="3" width="9.28515625" customWidth="1"/>
    <col min="4" max="4" width="10.28515625" customWidth="1"/>
    <col min="5" max="5" width="17.85546875" customWidth="1"/>
    <col min="7" max="7" width="13.28515625" customWidth="1"/>
    <col min="8" max="8" width="12.85546875" customWidth="1"/>
    <col min="9" max="9" width="12.42578125" customWidth="1"/>
  </cols>
  <sheetData>
    <row r="1" spans="1:11" x14ac:dyDescent="0.25">
      <c r="F1" t="s">
        <v>185</v>
      </c>
    </row>
    <row r="2" spans="1:11" x14ac:dyDescent="0.25">
      <c r="F2" t="s">
        <v>231</v>
      </c>
    </row>
    <row r="3" spans="1:11" x14ac:dyDescent="0.25">
      <c r="F3" t="s">
        <v>183</v>
      </c>
    </row>
    <row r="4" spans="1:11" x14ac:dyDescent="0.25">
      <c r="F4" t="s">
        <v>184</v>
      </c>
    </row>
    <row r="8" spans="1:11" ht="18.75" x14ac:dyDescent="0.3">
      <c r="A8" s="21" t="s">
        <v>230</v>
      </c>
      <c r="B8" s="21"/>
      <c r="C8" s="21"/>
      <c r="D8" s="21"/>
      <c r="E8" s="21"/>
      <c r="F8" s="21"/>
      <c r="G8" s="21"/>
      <c r="H8" s="21"/>
    </row>
    <row r="10" spans="1:11" x14ac:dyDescent="0.25">
      <c r="H10" t="s">
        <v>182</v>
      </c>
    </row>
    <row r="11" spans="1:11" ht="97.5" customHeight="1" x14ac:dyDescent="0.25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224</v>
      </c>
      <c r="I11" s="1" t="s">
        <v>7</v>
      </c>
    </row>
    <row r="12" spans="1:11" ht="15.75" thickBot="1" x14ac:dyDescent="0.3">
      <c r="A12" s="2" t="s">
        <v>8</v>
      </c>
      <c r="B12" s="3" t="s">
        <v>9</v>
      </c>
      <c r="C12" s="3" t="s">
        <v>10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</row>
    <row r="13" spans="1:11" ht="15.75" x14ac:dyDescent="0.25">
      <c r="A13" s="4" t="s">
        <v>11</v>
      </c>
      <c r="B13" s="5"/>
      <c r="C13" s="6" t="s">
        <v>12</v>
      </c>
      <c r="D13" s="6"/>
      <c r="E13" s="6"/>
      <c r="F13" s="6"/>
      <c r="G13" s="7">
        <f>G14+G19+G25+G60+G66+G81+G92+G112+G117+G128+G138+G145+G151</f>
        <v>22587.100000000002</v>
      </c>
      <c r="H13" s="7">
        <f>H14+H19+H25+H60+H66+H81+H92+H112+H117+H128+H138+H145+H151</f>
        <v>21428.400000000001</v>
      </c>
      <c r="I13" s="7">
        <f>H13/G13*100</f>
        <v>94.870080709785682</v>
      </c>
    </row>
    <row r="14" spans="1:11" ht="15.75" x14ac:dyDescent="0.25">
      <c r="A14" s="8" t="s">
        <v>13</v>
      </c>
      <c r="B14" s="5">
        <v>991</v>
      </c>
      <c r="C14" s="14" t="s">
        <v>15</v>
      </c>
      <c r="D14" s="9" t="s">
        <v>17</v>
      </c>
      <c r="E14" s="9"/>
      <c r="F14" s="9"/>
      <c r="G14" s="18">
        <v>10</v>
      </c>
      <c r="H14" s="7">
        <f>H18</f>
        <v>1.4</v>
      </c>
      <c r="I14" s="16">
        <f t="shared" ref="I14:I76" si="0">H14/G14*100</f>
        <v>13.999999999999998</v>
      </c>
      <c r="K14" s="19"/>
    </row>
    <row r="15" spans="1:11" ht="30" x14ac:dyDescent="0.25">
      <c r="A15" s="4" t="s">
        <v>14</v>
      </c>
      <c r="B15" s="10">
        <v>991</v>
      </c>
      <c r="C15" s="11" t="s">
        <v>15</v>
      </c>
      <c r="D15" s="12" t="s">
        <v>17</v>
      </c>
      <c r="E15" s="12" t="s">
        <v>189</v>
      </c>
      <c r="F15" s="12"/>
      <c r="G15" s="13">
        <v>10</v>
      </c>
      <c r="H15" s="13">
        <v>1.4</v>
      </c>
      <c r="I15" s="17">
        <f t="shared" ref="I15" si="1">H15/G15*100</f>
        <v>13.999999999999998</v>
      </c>
      <c r="K15" s="19"/>
    </row>
    <row r="16" spans="1:11" ht="30" x14ac:dyDescent="0.25">
      <c r="A16" s="4" t="s">
        <v>14</v>
      </c>
      <c r="B16" s="10">
        <v>991</v>
      </c>
      <c r="C16" s="11" t="s">
        <v>15</v>
      </c>
      <c r="D16" s="12" t="s">
        <v>17</v>
      </c>
      <c r="E16" s="12" t="s">
        <v>188</v>
      </c>
      <c r="F16" s="12"/>
      <c r="G16" s="13">
        <v>10</v>
      </c>
      <c r="H16" s="13">
        <v>1.4</v>
      </c>
      <c r="I16" s="17">
        <f t="shared" si="0"/>
        <v>13.999999999999998</v>
      </c>
      <c r="K16" s="19"/>
    </row>
    <row r="17" spans="1:11" ht="30" x14ac:dyDescent="0.25">
      <c r="A17" s="4" t="s">
        <v>16</v>
      </c>
      <c r="B17" s="10">
        <v>991</v>
      </c>
      <c r="C17" s="11" t="s">
        <v>15</v>
      </c>
      <c r="D17" s="12" t="s">
        <v>17</v>
      </c>
      <c r="E17" s="12" t="s">
        <v>18</v>
      </c>
      <c r="F17" s="12"/>
      <c r="G17" s="13">
        <v>10</v>
      </c>
      <c r="H17" s="13">
        <v>1.4</v>
      </c>
      <c r="I17" s="17">
        <f t="shared" si="0"/>
        <v>13.999999999999998</v>
      </c>
      <c r="K17" s="19"/>
    </row>
    <row r="18" spans="1:11" ht="30" x14ac:dyDescent="0.25">
      <c r="A18" s="4" t="s">
        <v>19</v>
      </c>
      <c r="B18" s="10">
        <v>991</v>
      </c>
      <c r="C18" s="11" t="s">
        <v>15</v>
      </c>
      <c r="D18" s="12" t="s">
        <v>17</v>
      </c>
      <c r="E18" s="12" t="s">
        <v>18</v>
      </c>
      <c r="F18" s="12" t="s">
        <v>20</v>
      </c>
      <c r="G18" s="13">
        <v>10</v>
      </c>
      <c r="H18" s="13">
        <v>1.4</v>
      </c>
      <c r="I18" s="17">
        <f t="shared" si="0"/>
        <v>13.999999999999998</v>
      </c>
      <c r="K18" s="19"/>
    </row>
    <row r="19" spans="1:11" ht="47.25" x14ac:dyDescent="0.25">
      <c r="A19" s="8" t="s">
        <v>21</v>
      </c>
      <c r="B19" s="5">
        <v>991</v>
      </c>
      <c r="C19" s="14" t="s">
        <v>15</v>
      </c>
      <c r="D19" s="9" t="s">
        <v>22</v>
      </c>
      <c r="E19" s="9"/>
      <c r="F19" s="9"/>
      <c r="G19" s="18">
        <v>70</v>
      </c>
      <c r="H19" s="7">
        <f>H23</f>
        <v>70</v>
      </c>
      <c r="I19" s="16">
        <f t="shared" si="0"/>
        <v>100</v>
      </c>
      <c r="K19" s="19"/>
    </row>
    <row r="20" spans="1:11" ht="45" x14ac:dyDescent="0.25">
      <c r="A20" s="4" t="s">
        <v>23</v>
      </c>
      <c r="B20" s="10">
        <v>991</v>
      </c>
      <c r="C20" s="11" t="s">
        <v>15</v>
      </c>
      <c r="D20" s="12" t="s">
        <v>22</v>
      </c>
      <c r="E20" s="12" t="s">
        <v>24</v>
      </c>
      <c r="F20" s="12"/>
      <c r="G20" s="13">
        <v>70</v>
      </c>
      <c r="H20" s="13">
        <f>H23</f>
        <v>70</v>
      </c>
      <c r="I20" s="17">
        <f t="shared" si="0"/>
        <v>100</v>
      </c>
    </row>
    <row r="21" spans="1:11" ht="15.75" x14ac:dyDescent="0.25">
      <c r="A21" s="4" t="s">
        <v>25</v>
      </c>
      <c r="B21" s="10">
        <v>991</v>
      </c>
      <c r="C21" s="11" t="s">
        <v>15</v>
      </c>
      <c r="D21" s="12" t="s">
        <v>22</v>
      </c>
      <c r="E21" s="12" t="s">
        <v>26</v>
      </c>
      <c r="F21" s="12"/>
      <c r="G21" s="13">
        <v>70</v>
      </c>
      <c r="H21" s="13">
        <f>H23</f>
        <v>70</v>
      </c>
      <c r="I21" s="17">
        <f t="shared" si="0"/>
        <v>100</v>
      </c>
    </row>
    <row r="22" spans="1:11" ht="30" x14ac:dyDescent="0.25">
      <c r="A22" s="4" t="s">
        <v>16</v>
      </c>
      <c r="B22" s="10">
        <v>991</v>
      </c>
      <c r="C22" s="11" t="s">
        <v>15</v>
      </c>
      <c r="D22" s="12" t="s">
        <v>22</v>
      </c>
      <c r="E22" s="12" t="s">
        <v>27</v>
      </c>
      <c r="F22" s="12"/>
      <c r="G22" s="13">
        <v>70</v>
      </c>
      <c r="H22" s="13">
        <f>H23</f>
        <v>70</v>
      </c>
      <c r="I22" s="17">
        <f t="shared" si="0"/>
        <v>100</v>
      </c>
    </row>
    <row r="23" spans="1:11" ht="15.75" x14ac:dyDescent="0.25">
      <c r="A23" s="4" t="s">
        <v>28</v>
      </c>
      <c r="B23" s="10">
        <v>991</v>
      </c>
      <c r="C23" s="11" t="s">
        <v>15</v>
      </c>
      <c r="D23" s="12" t="s">
        <v>22</v>
      </c>
      <c r="E23" s="12" t="s">
        <v>27</v>
      </c>
      <c r="F23" s="12" t="s">
        <v>29</v>
      </c>
      <c r="G23" s="13">
        <v>70</v>
      </c>
      <c r="H23" s="13">
        <v>70</v>
      </c>
      <c r="I23" s="17">
        <f t="shared" si="0"/>
        <v>100</v>
      </c>
    </row>
    <row r="24" spans="1:11" ht="31.5" x14ac:dyDescent="0.25">
      <c r="A24" s="8" t="s">
        <v>30</v>
      </c>
      <c r="B24" s="5"/>
      <c r="C24" s="6"/>
      <c r="D24" s="9"/>
      <c r="E24" s="9"/>
      <c r="F24" s="9"/>
      <c r="G24" s="7"/>
      <c r="H24" s="7"/>
      <c r="I24" s="17">
        <v>0</v>
      </c>
    </row>
    <row r="25" spans="1:11" ht="15.75" x14ac:dyDescent="0.25">
      <c r="A25" s="8" t="s">
        <v>31</v>
      </c>
      <c r="B25" s="5">
        <v>992</v>
      </c>
      <c r="C25" s="14" t="s">
        <v>15</v>
      </c>
      <c r="D25" s="9" t="s">
        <v>77</v>
      </c>
      <c r="E25" s="9"/>
      <c r="F25" s="9"/>
      <c r="G25" s="18">
        <f>G28+G29+G43+G46+G49</f>
        <v>8863.6</v>
      </c>
      <c r="H25" s="18">
        <f>H28+H29+H43+H49</f>
        <v>8701.4000000000015</v>
      </c>
      <c r="I25" s="16">
        <f t="shared" si="0"/>
        <v>98.17004377453857</v>
      </c>
      <c r="K25" s="19"/>
    </row>
    <row r="26" spans="1:11" ht="15.75" x14ac:dyDescent="0.25">
      <c r="A26" s="4" t="s">
        <v>32</v>
      </c>
      <c r="B26" s="10">
        <v>992</v>
      </c>
      <c r="C26" s="11" t="s">
        <v>15</v>
      </c>
      <c r="D26" s="12" t="s">
        <v>33</v>
      </c>
      <c r="E26" s="12" t="s">
        <v>34</v>
      </c>
      <c r="F26" s="12"/>
      <c r="G26" s="13">
        <v>821.7</v>
      </c>
      <c r="H26" s="13">
        <f>H28</f>
        <v>820.5</v>
      </c>
      <c r="I26" s="17">
        <f t="shared" si="0"/>
        <v>99.853961299744427</v>
      </c>
    </row>
    <row r="27" spans="1:11" ht="30" x14ac:dyDescent="0.25">
      <c r="A27" s="4" t="s">
        <v>16</v>
      </c>
      <c r="B27" s="10">
        <v>992</v>
      </c>
      <c r="C27" s="11" t="s">
        <v>15</v>
      </c>
      <c r="D27" s="12" t="s">
        <v>33</v>
      </c>
      <c r="E27" s="12" t="s">
        <v>35</v>
      </c>
      <c r="F27" s="12"/>
      <c r="G27" s="13">
        <v>821.7</v>
      </c>
      <c r="H27" s="13">
        <f>H28</f>
        <v>820.5</v>
      </c>
      <c r="I27" s="17">
        <f t="shared" si="0"/>
        <v>99.853961299744427</v>
      </c>
    </row>
    <row r="28" spans="1:11" ht="75" x14ac:dyDescent="0.25">
      <c r="A28" s="4" t="s">
        <v>36</v>
      </c>
      <c r="B28" s="10">
        <v>992</v>
      </c>
      <c r="C28" s="11" t="s">
        <v>15</v>
      </c>
      <c r="D28" s="12" t="s">
        <v>33</v>
      </c>
      <c r="E28" s="12" t="s">
        <v>35</v>
      </c>
      <c r="F28" s="12" t="s">
        <v>37</v>
      </c>
      <c r="G28" s="13">
        <v>821.7</v>
      </c>
      <c r="H28" s="13">
        <v>820.5</v>
      </c>
      <c r="I28" s="17">
        <f t="shared" si="0"/>
        <v>99.853961299744427</v>
      </c>
    </row>
    <row r="29" spans="1:11" ht="63" x14ac:dyDescent="0.25">
      <c r="A29" s="8" t="s">
        <v>38</v>
      </c>
      <c r="B29" s="5">
        <v>992</v>
      </c>
      <c r="C29" s="14" t="s">
        <v>15</v>
      </c>
      <c r="D29" s="9" t="s">
        <v>39</v>
      </c>
      <c r="E29" s="9"/>
      <c r="F29" s="9"/>
      <c r="G29" s="7">
        <f>G31+G37+G38</f>
        <v>4745.3</v>
      </c>
      <c r="H29" s="7">
        <f>H31+H37+H38</f>
        <v>4608.8</v>
      </c>
      <c r="I29" s="16">
        <f t="shared" si="0"/>
        <v>97.123469538279977</v>
      </c>
    </row>
    <row r="30" spans="1:11" ht="15.75" x14ac:dyDescent="0.25">
      <c r="A30" s="4" t="s">
        <v>40</v>
      </c>
      <c r="B30" s="10">
        <v>992</v>
      </c>
      <c r="C30" s="11" t="s">
        <v>15</v>
      </c>
      <c r="D30" s="12" t="s">
        <v>39</v>
      </c>
      <c r="E30" s="12" t="s">
        <v>41</v>
      </c>
      <c r="F30" s="12"/>
      <c r="G30" s="13">
        <v>4627.3</v>
      </c>
      <c r="H30" s="13">
        <f>H31</f>
        <v>4490.8</v>
      </c>
      <c r="I30" s="17">
        <f t="shared" si="0"/>
        <v>97.050115618179063</v>
      </c>
    </row>
    <row r="31" spans="1:11" ht="30" x14ac:dyDescent="0.25">
      <c r="A31" s="4" t="s">
        <v>16</v>
      </c>
      <c r="B31" s="10">
        <v>992</v>
      </c>
      <c r="C31" s="11" t="s">
        <v>15</v>
      </c>
      <c r="D31" s="12" t="s">
        <v>39</v>
      </c>
      <c r="E31" s="12" t="s">
        <v>42</v>
      </c>
      <c r="F31" s="12"/>
      <c r="G31" s="13">
        <f>G32+G33+G34</f>
        <v>4627.3</v>
      </c>
      <c r="H31" s="13">
        <f>H32+H33+H34</f>
        <v>4490.8</v>
      </c>
      <c r="I31" s="17">
        <f t="shared" si="0"/>
        <v>97.050115618179063</v>
      </c>
    </row>
    <row r="32" spans="1:11" ht="75" x14ac:dyDescent="0.25">
      <c r="A32" s="4" t="s">
        <v>36</v>
      </c>
      <c r="B32" s="10">
        <v>992</v>
      </c>
      <c r="C32" s="11" t="s">
        <v>15</v>
      </c>
      <c r="D32" s="12" t="s">
        <v>39</v>
      </c>
      <c r="E32" s="12" t="s">
        <v>42</v>
      </c>
      <c r="F32" s="12" t="s">
        <v>37</v>
      </c>
      <c r="G32" s="13">
        <v>3122</v>
      </c>
      <c r="H32" s="13">
        <v>3099</v>
      </c>
      <c r="I32" s="17">
        <f t="shared" si="0"/>
        <v>99.263292761050607</v>
      </c>
    </row>
    <row r="33" spans="1:9" ht="30" x14ac:dyDescent="0.25">
      <c r="A33" s="4" t="s">
        <v>19</v>
      </c>
      <c r="B33" s="10">
        <v>992</v>
      </c>
      <c r="C33" s="11" t="s">
        <v>15</v>
      </c>
      <c r="D33" s="12" t="s">
        <v>39</v>
      </c>
      <c r="E33" s="12" t="s">
        <v>42</v>
      </c>
      <c r="F33" s="12" t="s">
        <v>20</v>
      </c>
      <c r="G33" s="13">
        <v>1469.8</v>
      </c>
      <c r="H33" s="13">
        <v>1358.2</v>
      </c>
      <c r="I33" s="17">
        <f t="shared" si="0"/>
        <v>92.407130221798894</v>
      </c>
    </row>
    <row r="34" spans="1:9" ht="15.75" x14ac:dyDescent="0.25">
      <c r="A34" s="4" t="s">
        <v>43</v>
      </c>
      <c r="B34" s="10">
        <v>992</v>
      </c>
      <c r="C34" s="11" t="s">
        <v>15</v>
      </c>
      <c r="D34" s="12" t="s">
        <v>39</v>
      </c>
      <c r="E34" s="12" t="s">
        <v>42</v>
      </c>
      <c r="F34" s="12" t="s">
        <v>44</v>
      </c>
      <c r="G34" s="13">
        <v>35.5</v>
      </c>
      <c r="H34" s="13">
        <v>33.6</v>
      </c>
      <c r="I34" s="17">
        <f t="shared" si="0"/>
        <v>94.647887323943664</v>
      </c>
    </row>
    <row r="35" spans="1:9" ht="15.75" x14ac:dyDescent="0.25">
      <c r="A35" s="4" t="s">
        <v>45</v>
      </c>
      <c r="B35" s="10">
        <v>992</v>
      </c>
      <c r="C35" s="11" t="s">
        <v>15</v>
      </c>
      <c r="D35" s="12" t="s">
        <v>39</v>
      </c>
      <c r="E35" s="12" t="s">
        <v>46</v>
      </c>
      <c r="F35" s="12"/>
      <c r="G35" s="13">
        <v>3.8</v>
      </c>
      <c r="H35" s="13">
        <f>H37</f>
        <v>3.8</v>
      </c>
      <c r="I35" s="17">
        <v>0</v>
      </c>
    </row>
    <row r="36" spans="1:9" ht="45" x14ac:dyDescent="0.25">
      <c r="A36" s="4" t="s">
        <v>47</v>
      </c>
      <c r="B36" s="10">
        <v>992</v>
      </c>
      <c r="C36" s="11" t="s">
        <v>15</v>
      </c>
      <c r="D36" s="12" t="s">
        <v>39</v>
      </c>
      <c r="E36" s="12" t="s">
        <v>48</v>
      </c>
      <c r="F36" s="12"/>
      <c r="G36" s="13">
        <v>3.8</v>
      </c>
      <c r="H36" s="13">
        <f>H37</f>
        <v>3.8</v>
      </c>
      <c r="I36" s="17">
        <f t="shared" si="0"/>
        <v>100</v>
      </c>
    </row>
    <row r="37" spans="1:9" ht="30" x14ac:dyDescent="0.25">
      <c r="A37" s="4" t="s">
        <v>19</v>
      </c>
      <c r="B37" s="10">
        <v>992</v>
      </c>
      <c r="C37" s="11" t="s">
        <v>15</v>
      </c>
      <c r="D37" s="12" t="s">
        <v>39</v>
      </c>
      <c r="E37" s="12" t="s">
        <v>49</v>
      </c>
      <c r="F37" s="12" t="s">
        <v>20</v>
      </c>
      <c r="G37" s="13">
        <v>3.8</v>
      </c>
      <c r="H37" s="13">
        <v>3.8</v>
      </c>
      <c r="I37" s="17">
        <f t="shared" si="0"/>
        <v>100</v>
      </c>
    </row>
    <row r="38" spans="1:9" ht="15.75" x14ac:dyDescent="0.25">
      <c r="A38" s="4" t="s">
        <v>50</v>
      </c>
      <c r="B38" s="10">
        <v>992</v>
      </c>
      <c r="C38" s="11" t="s">
        <v>15</v>
      </c>
      <c r="D38" s="12" t="s">
        <v>39</v>
      </c>
      <c r="E38" s="12" t="s">
        <v>51</v>
      </c>
      <c r="F38" s="12"/>
      <c r="G38" s="13">
        <f>G40+G42</f>
        <v>114.19999999999999</v>
      </c>
      <c r="H38" s="13">
        <f>H40+H42</f>
        <v>114.19999999999999</v>
      </c>
      <c r="I38" s="17">
        <f t="shared" si="0"/>
        <v>100</v>
      </c>
    </row>
    <row r="39" spans="1:9" ht="60" x14ac:dyDescent="0.25">
      <c r="A39" s="4" t="s">
        <v>52</v>
      </c>
      <c r="B39" s="10">
        <v>992</v>
      </c>
      <c r="C39" s="11" t="s">
        <v>15</v>
      </c>
      <c r="D39" s="12" t="s">
        <v>39</v>
      </c>
      <c r="E39" s="12" t="s">
        <v>53</v>
      </c>
      <c r="F39" s="12"/>
      <c r="G39" s="13">
        <v>50.8</v>
      </c>
      <c r="H39" s="13">
        <f>H40</f>
        <v>50.8</v>
      </c>
      <c r="I39" s="17">
        <f t="shared" si="0"/>
        <v>100</v>
      </c>
    </row>
    <row r="40" spans="1:9" ht="15.75" x14ac:dyDescent="0.25">
      <c r="A40" s="4" t="s">
        <v>28</v>
      </c>
      <c r="B40" s="10">
        <v>992</v>
      </c>
      <c r="C40" s="11" t="s">
        <v>15</v>
      </c>
      <c r="D40" s="12" t="s">
        <v>39</v>
      </c>
      <c r="E40" s="12" t="s">
        <v>53</v>
      </c>
      <c r="F40" s="12" t="s">
        <v>29</v>
      </c>
      <c r="G40" s="13">
        <v>50.8</v>
      </c>
      <c r="H40" s="13">
        <v>50.8</v>
      </c>
      <c r="I40" s="17">
        <f t="shared" si="0"/>
        <v>100</v>
      </c>
    </row>
    <row r="41" spans="1:9" ht="45" x14ac:dyDescent="0.25">
      <c r="A41" s="4" t="s">
        <v>21</v>
      </c>
      <c r="B41" s="10">
        <v>992</v>
      </c>
      <c r="C41" s="11" t="s">
        <v>15</v>
      </c>
      <c r="D41" s="12" t="s">
        <v>39</v>
      </c>
      <c r="E41" s="12" t="s">
        <v>54</v>
      </c>
      <c r="F41" s="12"/>
      <c r="G41" s="13">
        <v>63.4</v>
      </c>
      <c r="H41" s="13">
        <f>H42</f>
        <v>63.4</v>
      </c>
      <c r="I41" s="17">
        <f t="shared" si="0"/>
        <v>100</v>
      </c>
    </row>
    <row r="42" spans="1:9" ht="15.75" x14ac:dyDescent="0.25">
      <c r="A42" s="4" t="s">
        <v>28</v>
      </c>
      <c r="B42" s="10">
        <v>992</v>
      </c>
      <c r="C42" s="11" t="s">
        <v>15</v>
      </c>
      <c r="D42" s="12" t="s">
        <v>39</v>
      </c>
      <c r="E42" s="12" t="s">
        <v>54</v>
      </c>
      <c r="F42" s="12" t="s">
        <v>29</v>
      </c>
      <c r="G42" s="13">
        <v>63.4</v>
      </c>
      <c r="H42" s="13">
        <v>63.4</v>
      </c>
      <c r="I42" s="17">
        <f t="shared" si="0"/>
        <v>100</v>
      </c>
    </row>
    <row r="43" spans="1:9" ht="31.5" x14ac:dyDescent="0.25">
      <c r="A43" s="8" t="s">
        <v>190</v>
      </c>
      <c r="B43" s="5">
        <v>992</v>
      </c>
      <c r="C43" s="14" t="s">
        <v>15</v>
      </c>
      <c r="D43" s="9" t="s">
        <v>55</v>
      </c>
      <c r="E43" s="9" t="s">
        <v>56</v>
      </c>
      <c r="F43" s="12"/>
      <c r="G43" s="7">
        <v>300</v>
      </c>
      <c r="H43" s="7">
        <f>H45</f>
        <v>300</v>
      </c>
      <c r="I43" s="17">
        <f t="shared" si="0"/>
        <v>100</v>
      </c>
    </row>
    <row r="44" spans="1:9" ht="15.75" x14ac:dyDescent="0.25">
      <c r="A44" s="4" t="s">
        <v>57</v>
      </c>
      <c r="B44" s="10">
        <v>992</v>
      </c>
      <c r="C44" s="11" t="s">
        <v>15</v>
      </c>
      <c r="D44" s="12" t="s">
        <v>55</v>
      </c>
      <c r="E44" s="12" t="s">
        <v>58</v>
      </c>
      <c r="F44" s="12"/>
      <c r="G44" s="13">
        <v>300</v>
      </c>
      <c r="H44" s="13">
        <v>300</v>
      </c>
      <c r="I44" s="17">
        <f t="shared" si="0"/>
        <v>100</v>
      </c>
    </row>
    <row r="45" spans="1:9" ht="30" x14ac:dyDescent="0.25">
      <c r="A45" s="4" t="s">
        <v>19</v>
      </c>
      <c r="B45" s="10">
        <v>992</v>
      </c>
      <c r="C45" s="11" t="s">
        <v>15</v>
      </c>
      <c r="D45" s="12" t="s">
        <v>55</v>
      </c>
      <c r="E45" s="12" t="s">
        <v>58</v>
      </c>
      <c r="F45" s="12" t="s">
        <v>20</v>
      </c>
      <c r="G45" s="13">
        <v>300</v>
      </c>
      <c r="H45" s="13">
        <v>300</v>
      </c>
      <c r="I45" s="17">
        <f t="shared" si="0"/>
        <v>100</v>
      </c>
    </row>
    <row r="46" spans="1:9" ht="15.75" x14ac:dyDescent="0.25">
      <c r="A46" s="8" t="s">
        <v>191</v>
      </c>
      <c r="B46" s="5">
        <v>992</v>
      </c>
      <c r="C46" s="14" t="s">
        <v>15</v>
      </c>
      <c r="D46" s="9" t="s">
        <v>59</v>
      </c>
      <c r="E46" s="9" t="s">
        <v>60</v>
      </c>
      <c r="F46" s="12"/>
      <c r="G46" s="7">
        <v>10</v>
      </c>
      <c r="H46" s="7">
        <v>0</v>
      </c>
      <c r="I46" s="17"/>
    </row>
    <row r="47" spans="1:9" ht="15.75" x14ac:dyDescent="0.25">
      <c r="A47" s="4" t="s">
        <v>61</v>
      </c>
      <c r="B47" s="10">
        <v>992</v>
      </c>
      <c r="C47" s="11" t="s">
        <v>15</v>
      </c>
      <c r="D47" s="12" t="s">
        <v>59</v>
      </c>
      <c r="E47" s="12" t="s">
        <v>62</v>
      </c>
      <c r="F47" s="12"/>
      <c r="G47" s="13">
        <v>10</v>
      </c>
      <c r="H47" s="13">
        <v>0</v>
      </c>
      <c r="I47" s="17"/>
    </row>
    <row r="48" spans="1:9" ht="15.75" x14ac:dyDescent="0.25">
      <c r="A48" s="4" t="s">
        <v>63</v>
      </c>
      <c r="B48" s="10">
        <v>992</v>
      </c>
      <c r="C48" s="11" t="s">
        <v>15</v>
      </c>
      <c r="D48" s="12" t="s">
        <v>59</v>
      </c>
      <c r="E48" s="12" t="s">
        <v>62</v>
      </c>
      <c r="F48" s="12" t="s">
        <v>44</v>
      </c>
      <c r="G48" s="13">
        <v>10</v>
      </c>
      <c r="H48" s="13">
        <v>0</v>
      </c>
      <c r="I48" s="17"/>
    </row>
    <row r="49" spans="1:9" ht="15.75" x14ac:dyDescent="0.25">
      <c r="A49" s="8" t="s">
        <v>64</v>
      </c>
      <c r="B49" s="5">
        <v>992</v>
      </c>
      <c r="C49" s="14" t="s">
        <v>15</v>
      </c>
      <c r="D49" s="9" t="s">
        <v>65</v>
      </c>
      <c r="E49" s="9"/>
      <c r="F49" s="9"/>
      <c r="G49" s="7">
        <f>G53+G56+G59</f>
        <v>2986.6000000000004</v>
      </c>
      <c r="H49" s="7">
        <f>H53+H56+H59</f>
        <v>2972.1000000000004</v>
      </c>
      <c r="I49" s="16">
        <f t="shared" si="0"/>
        <v>99.514498091475261</v>
      </c>
    </row>
    <row r="50" spans="1:9" ht="63" x14ac:dyDescent="0.25">
      <c r="A50" s="8" t="s">
        <v>192</v>
      </c>
      <c r="B50" s="5">
        <v>992</v>
      </c>
      <c r="C50" s="14" t="s">
        <v>15</v>
      </c>
      <c r="D50" s="9" t="s">
        <v>65</v>
      </c>
      <c r="E50" s="9" t="s">
        <v>215</v>
      </c>
      <c r="F50" s="9"/>
      <c r="G50" s="7">
        <v>14.4</v>
      </c>
      <c r="H50" s="7">
        <v>0</v>
      </c>
      <c r="I50" s="16">
        <f t="shared" si="0"/>
        <v>0</v>
      </c>
    </row>
    <row r="51" spans="1:9" ht="30" x14ac:dyDescent="0.25">
      <c r="A51" s="4" t="s">
        <v>66</v>
      </c>
      <c r="B51" s="10">
        <v>992</v>
      </c>
      <c r="C51" s="11" t="s">
        <v>15</v>
      </c>
      <c r="D51" s="12" t="s">
        <v>65</v>
      </c>
      <c r="E51" s="11" t="s">
        <v>67</v>
      </c>
      <c r="F51" s="12"/>
      <c r="G51" s="13">
        <v>14.4</v>
      </c>
      <c r="H51" s="13">
        <v>0</v>
      </c>
      <c r="I51" s="17">
        <f t="shared" si="0"/>
        <v>0</v>
      </c>
    </row>
    <row r="52" spans="1:9" ht="30" x14ac:dyDescent="0.25">
      <c r="A52" s="4" t="s">
        <v>68</v>
      </c>
      <c r="B52" s="10">
        <v>992</v>
      </c>
      <c r="C52" s="11" t="s">
        <v>15</v>
      </c>
      <c r="D52" s="12" t="s">
        <v>65</v>
      </c>
      <c r="E52" s="11" t="s">
        <v>69</v>
      </c>
      <c r="F52" s="12"/>
      <c r="G52" s="13">
        <v>14.4</v>
      </c>
      <c r="H52" s="13">
        <v>0</v>
      </c>
      <c r="I52" s="17">
        <f t="shared" si="0"/>
        <v>0</v>
      </c>
    </row>
    <row r="53" spans="1:9" ht="30" x14ac:dyDescent="0.25">
      <c r="A53" s="4" t="s">
        <v>19</v>
      </c>
      <c r="B53" s="10">
        <v>992</v>
      </c>
      <c r="C53" s="11" t="s">
        <v>15</v>
      </c>
      <c r="D53" s="12" t="s">
        <v>65</v>
      </c>
      <c r="E53" s="11" t="s">
        <v>69</v>
      </c>
      <c r="F53" s="12" t="s">
        <v>20</v>
      </c>
      <c r="G53" s="13">
        <v>14.4</v>
      </c>
      <c r="H53" s="13">
        <v>0</v>
      </c>
      <c r="I53" s="17">
        <f t="shared" si="0"/>
        <v>0</v>
      </c>
    </row>
    <row r="54" spans="1:9" ht="63" x14ac:dyDescent="0.25">
      <c r="A54" s="8" t="s">
        <v>193</v>
      </c>
      <c r="B54" s="5">
        <v>992</v>
      </c>
      <c r="C54" s="14" t="s">
        <v>15</v>
      </c>
      <c r="D54" s="9" t="s">
        <v>65</v>
      </c>
      <c r="E54" s="9"/>
      <c r="F54" s="9"/>
      <c r="G54" s="7">
        <f>G56</f>
        <v>101.4</v>
      </c>
      <c r="H54" s="7">
        <f>H56</f>
        <v>101.3</v>
      </c>
      <c r="I54" s="16">
        <f t="shared" si="0"/>
        <v>99.901380670611431</v>
      </c>
    </row>
    <row r="55" spans="1:9" ht="60" x14ac:dyDescent="0.25">
      <c r="A55" s="4" t="s">
        <v>70</v>
      </c>
      <c r="B55" s="10">
        <v>992</v>
      </c>
      <c r="C55" s="11" t="s">
        <v>15</v>
      </c>
      <c r="D55" s="12" t="s">
        <v>65</v>
      </c>
      <c r="E55" s="11" t="s">
        <v>71</v>
      </c>
      <c r="F55" s="12"/>
      <c r="G55" s="13">
        <f>G56</f>
        <v>101.4</v>
      </c>
      <c r="H55" s="13">
        <f>H56</f>
        <v>101.3</v>
      </c>
      <c r="I55" s="17">
        <f t="shared" si="0"/>
        <v>99.901380670611431</v>
      </c>
    </row>
    <row r="56" spans="1:9" ht="30" x14ac:dyDescent="0.25">
      <c r="A56" s="4" t="s">
        <v>19</v>
      </c>
      <c r="B56" s="10">
        <v>992</v>
      </c>
      <c r="C56" s="11" t="s">
        <v>15</v>
      </c>
      <c r="D56" s="12" t="s">
        <v>65</v>
      </c>
      <c r="E56" s="11" t="s">
        <v>72</v>
      </c>
      <c r="F56" s="12" t="s">
        <v>20</v>
      </c>
      <c r="G56" s="13">
        <v>101.4</v>
      </c>
      <c r="H56" s="13">
        <v>101.3</v>
      </c>
      <c r="I56" s="17">
        <f t="shared" si="0"/>
        <v>99.901380670611431</v>
      </c>
    </row>
    <row r="57" spans="1:9" ht="15.75" x14ac:dyDescent="0.25">
      <c r="A57" s="8" t="s">
        <v>40</v>
      </c>
      <c r="B57" s="5">
        <v>992</v>
      </c>
      <c r="C57" s="14" t="s">
        <v>15</v>
      </c>
      <c r="D57" s="9" t="s">
        <v>65</v>
      </c>
      <c r="E57" s="14" t="s">
        <v>73</v>
      </c>
      <c r="F57" s="9"/>
      <c r="G57" s="7">
        <f>G59</f>
        <v>2870.8</v>
      </c>
      <c r="H57" s="7">
        <f>H59</f>
        <v>2870.8</v>
      </c>
      <c r="I57" s="16">
        <f t="shared" si="0"/>
        <v>100</v>
      </c>
    </row>
    <row r="58" spans="1:9" ht="15.75" x14ac:dyDescent="0.25">
      <c r="A58" s="4" t="s">
        <v>74</v>
      </c>
      <c r="B58" s="10">
        <v>992</v>
      </c>
      <c r="C58" s="11" t="s">
        <v>15</v>
      </c>
      <c r="D58" s="12" t="s">
        <v>65</v>
      </c>
      <c r="E58" s="11" t="s">
        <v>75</v>
      </c>
      <c r="F58" s="12"/>
      <c r="G58" s="13">
        <f>G59</f>
        <v>2870.8</v>
      </c>
      <c r="H58" s="13">
        <f>H59</f>
        <v>2870.8</v>
      </c>
      <c r="I58" s="17">
        <f t="shared" si="0"/>
        <v>100</v>
      </c>
    </row>
    <row r="59" spans="1:9" ht="15.75" x14ac:dyDescent="0.25">
      <c r="A59" s="4" t="s">
        <v>194</v>
      </c>
      <c r="B59" s="10">
        <v>992</v>
      </c>
      <c r="C59" s="11" t="s">
        <v>15</v>
      </c>
      <c r="D59" s="12" t="s">
        <v>65</v>
      </c>
      <c r="E59" s="11" t="s">
        <v>75</v>
      </c>
      <c r="F59" s="12" t="s">
        <v>44</v>
      </c>
      <c r="G59" s="13">
        <v>2870.8</v>
      </c>
      <c r="H59" s="13">
        <v>2870.8</v>
      </c>
      <c r="I59" s="17">
        <f t="shared" si="0"/>
        <v>100</v>
      </c>
    </row>
    <row r="60" spans="1:9" ht="15.75" x14ac:dyDescent="0.25">
      <c r="A60" s="8" t="s">
        <v>76</v>
      </c>
      <c r="B60" s="5">
        <v>992</v>
      </c>
      <c r="C60" s="14" t="s">
        <v>33</v>
      </c>
      <c r="D60" s="9" t="s">
        <v>77</v>
      </c>
      <c r="E60" s="9"/>
      <c r="F60" s="9"/>
      <c r="G60" s="18">
        <f>G64+G65</f>
        <v>221.7</v>
      </c>
      <c r="H60" s="18">
        <f>H64+H65</f>
        <v>220.7</v>
      </c>
      <c r="I60" s="16">
        <f t="shared" si="0"/>
        <v>99.548940009021209</v>
      </c>
    </row>
    <row r="61" spans="1:9" ht="15.75" x14ac:dyDescent="0.25">
      <c r="A61" s="4" t="s">
        <v>78</v>
      </c>
      <c r="B61" s="10">
        <v>992</v>
      </c>
      <c r="C61" s="11" t="s">
        <v>33</v>
      </c>
      <c r="D61" s="12" t="s">
        <v>17</v>
      </c>
      <c r="E61" s="11"/>
      <c r="F61" s="12"/>
      <c r="G61" s="13">
        <f>G64+G65</f>
        <v>221.7</v>
      </c>
      <c r="H61" s="13">
        <f>H64+H65</f>
        <v>220.7</v>
      </c>
      <c r="I61" s="17">
        <f t="shared" si="0"/>
        <v>99.548940009021209</v>
      </c>
    </row>
    <row r="62" spans="1:9" ht="15.75" x14ac:dyDescent="0.25">
      <c r="A62" s="4" t="s">
        <v>40</v>
      </c>
      <c r="B62" s="10">
        <v>992</v>
      </c>
      <c r="C62" s="11" t="s">
        <v>33</v>
      </c>
      <c r="D62" s="12" t="s">
        <v>17</v>
      </c>
      <c r="E62" s="11" t="s">
        <v>73</v>
      </c>
      <c r="F62" s="12"/>
      <c r="G62" s="13">
        <v>221.7</v>
      </c>
      <c r="H62" s="13">
        <f>H63</f>
        <v>220.7</v>
      </c>
      <c r="I62" s="17">
        <f t="shared" si="0"/>
        <v>99.548940009021209</v>
      </c>
    </row>
    <row r="63" spans="1:9" ht="45" x14ac:dyDescent="0.25">
      <c r="A63" s="4" t="s">
        <v>79</v>
      </c>
      <c r="B63" s="10">
        <v>992</v>
      </c>
      <c r="C63" s="11" t="s">
        <v>33</v>
      </c>
      <c r="D63" s="12" t="s">
        <v>17</v>
      </c>
      <c r="E63" s="11" t="s">
        <v>80</v>
      </c>
      <c r="F63" s="12"/>
      <c r="G63" s="13">
        <v>221.7</v>
      </c>
      <c r="H63" s="13">
        <f>H64</f>
        <v>220.7</v>
      </c>
      <c r="I63" s="17">
        <f t="shared" si="0"/>
        <v>99.548940009021209</v>
      </c>
    </row>
    <row r="64" spans="1:9" ht="75" x14ac:dyDescent="0.25">
      <c r="A64" s="4" t="s">
        <v>36</v>
      </c>
      <c r="B64" s="10">
        <v>992</v>
      </c>
      <c r="C64" s="11" t="s">
        <v>33</v>
      </c>
      <c r="D64" s="12" t="s">
        <v>17</v>
      </c>
      <c r="E64" s="11" t="s">
        <v>80</v>
      </c>
      <c r="F64" s="12" t="s">
        <v>37</v>
      </c>
      <c r="G64" s="13">
        <v>220.7</v>
      </c>
      <c r="H64" s="13">
        <v>220.7</v>
      </c>
      <c r="I64" s="17">
        <f t="shared" si="0"/>
        <v>100</v>
      </c>
    </row>
    <row r="65" spans="1:9" ht="30" x14ac:dyDescent="0.25">
      <c r="A65" s="4" t="s">
        <v>19</v>
      </c>
      <c r="B65" s="10">
        <v>992</v>
      </c>
      <c r="C65" s="11" t="s">
        <v>33</v>
      </c>
      <c r="D65" s="12" t="s">
        <v>17</v>
      </c>
      <c r="E65" s="11" t="s">
        <v>80</v>
      </c>
      <c r="F65" s="12" t="s">
        <v>20</v>
      </c>
      <c r="G65" s="13">
        <v>1</v>
      </c>
      <c r="H65" s="13">
        <v>0</v>
      </c>
      <c r="I65" s="17">
        <f t="shared" si="0"/>
        <v>0</v>
      </c>
    </row>
    <row r="66" spans="1:9" ht="31.5" x14ac:dyDescent="0.25">
      <c r="A66" s="8" t="s">
        <v>81</v>
      </c>
      <c r="B66" s="5">
        <v>992</v>
      </c>
      <c r="C66" s="14" t="s">
        <v>17</v>
      </c>
      <c r="D66" s="9" t="s">
        <v>77</v>
      </c>
      <c r="E66" s="9"/>
      <c r="F66" s="9"/>
      <c r="G66" s="18">
        <f>G69+G74</f>
        <v>613</v>
      </c>
      <c r="H66" s="18">
        <f>H69+H74</f>
        <v>605.9</v>
      </c>
      <c r="I66" s="16">
        <f t="shared" si="0"/>
        <v>98.841761827079935</v>
      </c>
    </row>
    <row r="67" spans="1:9" ht="15.75" x14ac:dyDescent="0.25">
      <c r="A67" s="4" t="s">
        <v>82</v>
      </c>
      <c r="B67" s="10">
        <v>992</v>
      </c>
      <c r="C67" s="11" t="s">
        <v>17</v>
      </c>
      <c r="D67" s="12" t="s">
        <v>83</v>
      </c>
      <c r="E67" s="12"/>
      <c r="F67" s="12"/>
      <c r="G67" s="13">
        <f>G72+G73+G74</f>
        <v>613</v>
      </c>
      <c r="H67" s="13">
        <f>H72+H73+H74</f>
        <v>605.9</v>
      </c>
      <c r="I67" s="17">
        <f t="shared" si="0"/>
        <v>98.841761827079935</v>
      </c>
    </row>
    <row r="68" spans="1:9" ht="45" x14ac:dyDescent="0.25">
      <c r="A68" s="4" t="s">
        <v>84</v>
      </c>
      <c r="B68" s="10">
        <v>992</v>
      </c>
      <c r="C68" s="11" t="s">
        <v>17</v>
      </c>
      <c r="D68" s="12" t="s">
        <v>83</v>
      </c>
      <c r="E68" s="11" t="s">
        <v>85</v>
      </c>
      <c r="F68" s="12"/>
      <c r="G68" s="13">
        <f t="shared" ref="G68:H70" si="2">G69</f>
        <v>588</v>
      </c>
      <c r="H68" s="13">
        <f t="shared" si="2"/>
        <v>585.9</v>
      </c>
      <c r="I68" s="17">
        <f t="shared" si="0"/>
        <v>99.642857142857139</v>
      </c>
    </row>
    <row r="69" spans="1:9" ht="60" x14ac:dyDescent="0.25">
      <c r="A69" s="4" t="s">
        <v>195</v>
      </c>
      <c r="B69" s="10">
        <v>992</v>
      </c>
      <c r="C69" s="11" t="s">
        <v>17</v>
      </c>
      <c r="D69" s="12" t="s">
        <v>83</v>
      </c>
      <c r="E69" s="11" t="s">
        <v>85</v>
      </c>
      <c r="F69" s="12"/>
      <c r="G69" s="13">
        <f t="shared" si="2"/>
        <v>588</v>
      </c>
      <c r="H69" s="13">
        <f t="shared" si="2"/>
        <v>585.9</v>
      </c>
      <c r="I69" s="17">
        <f t="shared" si="0"/>
        <v>99.642857142857139</v>
      </c>
    </row>
    <row r="70" spans="1:9" ht="45" x14ac:dyDescent="0.25">
      <c r="A70" s="4" t="s">
        <v>86</v>
      </c>
      <c r="B70" s="10">
        <v>992</v>
      </c>
      <c r="C70" s="11" t="s">
        <v>17</v>
      </c>
      <c r="D70" s="12" t="s">
        <v>83</v>
      </c>
      <c r="E70" s="11" t="s">
        <v>87</v>
      </c>
      <c r="F70" s="12"/>
      <c r="G70" s="13">
        <f t="shared" si="2"/>
        <v>588</v>
      </c>
      <c r="H70" s="13">
        <f t="shared" si="2"/>
        <v>585.9</v>
      </c>
      <c r="I70" s="17">
        <f t="shared" si="0"/>
        <v>99.642857142857139</v>
      </c>
    </row>
    <row r="71" spans="1:9" ht="75" x14ac:dyDescent="0.25">
      <c r="A71" s="4" t="s">
        <v>196</v>
      </c>
      <c r="B71" s="10">
        <v>992</v>
      </c>
      <c r="C71" s="11" t="s">
        <v>17</v>
      </c>
      <c r="D71" s="12" t="s">
        <v>83</v>
      </c>
      <c r="E71" s="11" t="s">
        <v>88</v>
      </c>
      <c r="F71" s="12"/>
      <c r="G71" s="13">
        <f>G73+G72</f>
        <v>588</v>
      </c>
      <c r="H71" s="13">
        <f>H73+H72</f>
        <v>585.9</v>
      </c>
      <c r="I71" s="17">
        <f t="shared" si="0"/>
        <v>99.642857142857139</v>
      </c>
    </row>
    <row r="72" spans="1:9" ht="75" x14ac:dyDescent="0.25">
      <c r="A72" s="4" t="s">
        <v>36</v>
      </c>
      <c r="B72" s="10">
        <v>992</v>
      </c>
      <c r="C72" s="11" t="s">
        <v>17</v>
      </c>
      <c r="D72" s="12" t="s">
        <v>83</v>
      </c>
      <c r="E72" s="11" t="s">
        <v>88</v>
      </c>
      <c r="F72" s="12" t="s">
        <v>37</v>
      </c>
      <c r="G72" s="13">
        <v>355</v>
      </c>
      <c r="H72" s="13">
        <v>353.2</v>
      </c>
      <c r="I72" s="17">
        <f t="shared" si="0"/>
        <v>99.492957746478865</v>
      </c>
    </row>
    <row r="73" spans="1:9" ht="30" x14ac:dyDescent="0.25">
      <c r="A73" s="4" t="s">
        <v>19</v>
      </c>
      <c r="B73" s="10">
        <v>992</v>
      </c>
      <c r="C73" s="11" t="s">
        <v>17</v>
      </c>
      <c r="D73" s="12" t="s">
        <v>83</v>
      </c>
      <c r="E73" s="11" t="s">
        <v>88</v>
      </c>
      <c r="F73" s="12" t="s">
        <v>20</v>
      </c>
      <c r="G73" s="13">
        <v>233</v>
      </c>
      <c r="H73" s="13">
        <v>232.7</v>
      </c>
      <c r="I73" s="17">
        <f t="shared" si="0"/>
        <v>99.871244635193122</v>
      </c>
    </row>
    <row r="74" spans="1:9" ht="63" x14ac:dyDescent="0.25">
      <c r="A74" s="8" t="s">
        <v>197</v>
      </c>
      <c r="B74" s="5">
        <v>992</v>
      </c>
      <c r="C74" s="14" t="s">
        <v>17</v>
      </c>
      <c r="D74" s="9" t="s">
        <v>89</v>
      </c>
      <c r="E74" s="14" t="s">
        <v>90</v>
      </c>
      <c r="F74" s="9"/>
      <c r="G74" s="7">
        <f>G77+G80</f>
        <v>25</v>
      </c>
      <c r="H74" s="7">
        <f>H77+H80</f>
        <v>20</v>
      </c>
      <c r="I74" s="16">
        <f t="shared" si="0"/>
        <v>80</v>
      </c>
    </row>
    <row r="75" spans="1:9" ht="15.75" x14ac:dyDescent="0.25">
      <c r="A75" s="4" t="s">
        <v>91</v>
      </c>
      <c r="B75" s="10">
        <v>992</v>
      </c>
      <c r="C75" s="11" t="s">
        <v>17</v>
      </c>
      <c r="D75" s="12" t="s">
        <v>89</v>
      </c>
      <c r="E75" s="11" t="s">
        <v>92</v>
      </c>
      <c r="F75" s="12"/>
      <c r="G75" s="13">
        <v>5</v>
      </c>
      <c r="H75" s="13">
        <v>0</v>
      </c>
      <c r="I75" s="17">
        <f t="shared" si="0"/>
        <v>0</v>
      </c>
    </row>
    <row r="76" spans="1:9" ht="15.75" x14ac:dyDescent="0.25">
      <c r="A76" s="4" t="s">
        <v>93</v>
      </c>
      <c r="B76" s="10">
        <v>992</v>
      </c>
      <c r="C76" s="11" t="s">
        <v>17</v>
      </c>
      <c r="D76" s="12" t="s">
        <v>89</v>
      </c>
      <c r="E76" s="11" t="s">
        <v>94</v>
      </c>
      <c r="F76" s="12"/>
      <c r="G76" s="13">
        <v>5</v>
      </c>
      <c r="H76" s="13">
        <v>0</v>
      </c>
      <c r="I76" s="17">
        <f t="shared" si="0"/>
        <v>0</v>
      </c>
    </row>
    <row r="77" spans="1:9" ht="30" x14ac:dyDescent="0.25">
      <c r="A77" s="4" t="s">
        <v>19</v>
      </c>
      <c r="B77" s="10">
        <v>992</v>
      </c>
      <c r="C77" s="11" t="s">
        <v>17</v>
      </c>
      <c r="D77" s="12" t="s">
        <v>89</v>
      </c>
      <c r="E77" s="11" t="s">
        <v>94</v>
      </c>
      <c r="F77" s="12" t="s">
        <v>20</v>
      </c>
      <c r="G77" s="13">
        <v>5</v>
      </c>
      <c r="H77" s="13">
        <v>0</v>
      </c>
      <c r="I77" s="17">
        <f t="shared" ref="I77:I125" si="3">H77/G77*100</f>
        <v>0</v>
      </c>
    </row>
    <row r="78" spans="1:9" ht="15.75" x14ac:dyDescent="0.25">
      <c r="A78" s="8" t="s">
        <v>95</v>
      </c>
      <c r="B78" s="5">
        <v>992</v>
      </c>
      <c r="C78" s="14" t="s">
        <v>17</v>
      </c>
      <c r="D78" s="9" t="s">
        <v>89</v>
      </c>
      <c r="E78" s="14" t="s">
        <v>96</v>
      </c>
      <c r="F78" s="9"/>
      <c r="G78" s="7">
        <v>20</v>
      </c>
      <c r="H78" s="7">
        <f>H80</f>
        <v>20</v>
      </c>
      <c r="I78" s="16">
        <f t="shared" si="3"/>
        <v>100</v>
      </c>
    </row>
    <row r="79" spans="1:9" ht="15.75" x14ac:dyDescent="0.25">
      <c r="A79" s="4" t="s">
        <v>95</v>
      </c>
      <c r="B79" s="10">
        <v>992</v>
      </c>
      <c r="C79" s="11" t="s">
        <v>17</v>
      </c>
      <c r="D79" s="12" t="s">
        <v>89</v>
      </c>
      <c r="E79" s="11" t="s">
        <v>97</v>
      </c>
      <c r="F79" s="12"/>
      <c r="G79" s="13">
        <v>20</v>
      </c>
      <c r="H79" s="13">
        <v>20</v>
      </c>
      <c r="I79" s="17">
        <f t="shared" si="3"/>
        <v>100</v>
      </c>
    </row>
    <row r="80" spans="1:9" ht="30" x14ac:dyDescent="0.25">
      <c r="A80" s="4" t="s">
        <v>98</v>
      </c>
      <c r="B80" s="10">
        <v>992</v>
      </c>
      <c r="C80" s="11" t="s">
        <v>17</v>
      </c>
      <c r="D80" s="12" t="s">
        <v>89</v>
      </c>
      <c r="E80" s="11" t="s">
        <v>99</v>
      </c>
      <c r="F80" s="12" t="s">
        <v>100</v>
      </c>
      <c r="G80" s="13">
        <v>20</v>
      </c>
      <c r="H80" s="13">
        <v>20</v>
      </c>
      <c r="I80" s="17">
        <f t="shared" si="3"/>
        <v>100</v>
      </c>
    </row>
    <row r="81" spans="1:9" ht="15.75" x14ac:dyDescent="0.25">
      <c r="A81" s="8" t="s">
        <v>101</v>
      </c>
      <c r="B81" s="5">
        <v>992</v>
      </c>
      <c r="C81" s="14" t="s">
        <v>39</v>
      </c>
      <c r="D81" s="9" t="s">
        <v>77</v>
      </c>
      <c r="E81" s="9"/>
      <c r="F81" s="9"/>
      <c r="G81" s="18">
        <f>G86+G91</f>
        <v>3672.3</v>
      </c>
      <c r="H81" s="18">
        <f>H86+H91</f>
        <v>2891.6</v>
      </c>
      <c r="I81" s="16">
        <f t="shared" si="3"/>
        <v>78.740843612994567</v>
      </c>
    </row>
    <row r="82" spans="1:9" ht="15.75" x14ac:dyDescent="0.25">
      <c r="A82" s="4" t="s">
        <v>102</v>
      </c>
      <c r="B82" s="10">
        <v>992</v>
      </c>
      <c r="C82" s="11" t="s">
        <v>39</v>
      </c>
      <c r="D82" s="12" t="s">
        <v>83</v>
      </c>
      <c r="E82" s="12"/>
      <c r="F82" s="12"/>
      <c r="G82" s="13">
        <f>G86</f>
        <v>3398.3</v>
      </c>
      <c r="H82" s="13">
        <f>H86</f>
        <v>2618.6</v>
      </c>
      <c r="I82" s="17">
        <f t="shared" si="3"/>
        <v>77.056175146396725</v>
      </c>
    </row>
    <row r="83" spans="1:9" ht="60" x14ac:dyDescent="0.25">
      <c r="A83" s="4" t="s">
        <v>198</v>
      </c>
      <c r="B83" s="10">
        <v>992</v>
      </c>
      <c r="C83" s="11" t="s">
        <v>39</v>
      </c>
      <c r="D83" s="12" t="s">
        <v>83</v>
      </c>
      <c r="E83" s="11" t="s">
        <v>103</v>
      </c>
      <c r="F83" s="12"/>
      <c r="G83" s="13">
        <v>3398.3</v>
      </c>
      <c r="H83" s="13">
        <f>H86</f>
        <v>2618.6</v>
      </c>
      <c r="I83" s="17">
        <f t="shared" si="3"/>
        <v>77.056175146396725</v>
      </c>
    </row>
    <row r="84" spans="1:9" ht="30" x14ac:dyDescent="0.25">
      <c r="A84" s="4" t="s">
        <v>232</v>
      </c>
      <c r="B84" s="10">
        <v>992</v>
      </c>
      <c r="C84" s="11" t="s">
        <v>39</v>
      </c>
      <c r="D84" s="12" t="s">
        <v>83</v>
      </c>
      <c r="E84" s="11" t="s">
        <v>104</v>
      </c>
      <c r="F84" s="12"/>
      <c r="G84" s="13">
        <v>3398.3</v>
      </c>
      <c r="H84" s="13">
        <f>H86</f>
        <v>2618.6</v>
      </c>
      <c r="I84" s="17">
        <f t="shared" si="3"/>
        <v>77.056175146396725</v>
      </c>
    </row>
    <row r="85" spans="1:9" ht="30" x14ac:dyDescent="0.25">
      <c r="A85" s="4" t="s">
        <v>199</v>
      </c>
      <c r="B85" s="10">
        <v>992</v>
      </c>
      <c r="C85" s="11" t="s">
        <v>39</v>
      </c>
      <c r="D85" s="12" t="s">
        <v>83</v>
      </c>
      <c r="E85" s="11" t="s">
        <v>105</v>
      </c>
      <c r="F85" s="12"/>
      <c r="G85" s="13">
        <v>3398.3</v>
      </c>
      <c r="H85" s="13">
        <f>H86</f>
        <v>2618.6</v>
      </c>
      <c r="I85" s="17">
        <f t="shared" si="3"/>
        <v>77.056175146396725</v>
      </c>
    </row>
    <row r="86" spans="1:9" ht="30" x14ac:dyDescent="0.25">
      <c r="A86" s="4" t="s">
        <v>19</v>
      </c>
      <c r="B86" s="10">
        <v>992</v>
      </c>
      <c r="C86" s="11" t="s">
        <v>39</v>
      </c>
      <c r="D86" s="12" t="s">
        <v>83</v>
      </c>
      <c r="E86" s="11" t="s">
        <v>105</v>
      </c>
      <c r="F86" s="12" t="s">
        <v>20</v>
      </c>
      <c r="G86" s="13">
        <v>3398.3</v>
      </c>
      <c r="H86" s="13">
        <v>2618.6</v>
      </c>
      <c r="I86" s="17">
        <f t="shared" si="3"/>
        <v>77.056175146396725</v>
      </c>
    </row>
    <row r="87" spans="1:9" ht="15.75" x14ac:dyDescent="0.25">
      <c r="A87" s="8" t="s">
        <v>106</v>
      </c>
      <c r="B87" s="5">
        <v>992</v>
      </c>
      <c r="C87" s="14" t="s">
        <v>39</v>
      </c>
      <c r="D87" s="9" t="s">
        <v>107</v>
      </c>
      <c r="E87" s="9"/>
      <c r="F87" s="9"/>
      <c r="G87" s="7">
        <f>G91</f>
        <v>274</v>
      </c>
      <c r="H87" s="7">
        <f>H91</f>
        <v>273</v>
      </c>
      <c r="I87" s="16">
        <f t="shared" si="3"/>
        <v>99.635036496350367</v>
      </c>
    </row>
    <row r="88" spans="1:9" ht="45" x14ac:dyDescent="0.25">
      <c r="A88" s="4" t="s">
        <v>200</v>
      </c>
      <c r="B88" s="10">
        <v>992</v>
      </c>
      <c r="C88" s="11" t="s">
        <v>39</v>
      </c>
      <c r="D88" s="12" t="s">
        <v>107</v>
      </c>
      <c r="E88" s="11" t="s">
        <v>108</v>
      </c>
      <c r="F88" s="12"/>
      <c r="G88" s="13">
        <f>G91</f>
        <v>274</v>
      </c>
      <c r="H88" s="13">
        <f>H91</f>
        <v>273</v>
      </c>
      <c r="I88" s="17">
        <f t="shared" si="3"/>
        <v>99.635036496350367</v>
      </c>
    </row>
    <row r="89" spans="1:9" ht="15.75" x14ac:dyDescent="0.25">
      <c r="A89" s="4" t="s">
        <v>109</v>
      </c>
      <c r="B89" s="10">
        <v>992</v>
      </c>
      <c r="C89" s="11" t="s">
        <v>39</v>
      </c>
      <c r="D89" s="12" t="s">
        <v>107</v>
      </c>
      <c r="E89" s="11" t="s">
        <v>110</v>
      </c>
      <c r="F89" s="12"/>
      <c r="G89" s="13">
        <f>G91</f>
        <v>274</v>
      </c>
      <c r="H89" s="13">
        <f>H91</f>
        <v>273</v>
      </c>
      <c r="I89" s="17">
        <f t="shared" si="3"/>
        <v>99.635036496350367</v>
      </c>
    </row>
    <row r="90" spans="1:9" ht="30" x14ac:dyDescent="0.25">
      <c r="A90" s="4" t="s">
        <v>201</v>
      </c>
      <c r="B90" s="10">
        <v>992</v>
      </c>
      <c r="C90" s="11" t="s">
        <v>39</v>
      </c>
      <c r="D90" s="12" t="s">
        <v>107</v>
      </c>
      <c r="E90" s="11" t="s">
        <v>111</v>
      </c>
      <c r="F90" s="12"/>
      <c r="G90" s="13">
        <f>G91</f>
        <v>274</v>
      </c>
      <c r="H90" s="13">
        <f>H91</f>
        <v>273</v>
      </c>
      <c r="I90" s="17">
        <f t="shared" si="3"/>
        <v>99.635036496350367</v>
      </c>
    </row>
    <row r="91" spans="1:9" ht="30" x14ac:dyDescent="0.25">
      <c r="A91" s="4" t="s">
        <v>19</v>
      </c>
      <c r="B91" s="10">
        <v>992</v>
      </c>
      <c r="C91" s="11" t="s">
        <v>39</v>
      </c>
      <c r="D91" s="12" t="s">
        <v>107</v>
      </c>
      <c r="E91" s="11" t="s">
        <v>112</v>
      </c>
      <c r="F91" s="12" t="s">
        <v>20</v>
      </c>
      <c r="G91" s="13">
        <v>274</v>
      </c>
      <c r="H91" s="13">
        <v>273</v>
      </c>
      <c r="I91" s="17">
        <f t="shared" si="3"/>
        <v>99.635036496350367</v>
      </c>
    </row>
    <row r="92" spans="1:9" ht="15.75" x14ac:dyDescent="0.25">
      <c r="A92" s="8" t="s">
        <v>113</v>
      </c>
      <c r="B92" s="5">
        <v>992</v>
      </c>
      <c r="C92" s="14" t="s">
        <v>114</v>
      </c>
      <c r="D92" s="9" t="s">
        <v>77</v>
      </c>
      <c r="E92" s="9"/>
      <c r="F92" s="9"/>
      <c r="G92" s="18">
        <f>G93+G101</f>
        <v>3067.2000000000003</v>
      </c>
      <c r="H92" s="18">
        <f>H93+H101</f>
        <v>2915.2000000000003</v>
      </c>
      <c r="I92" s="16">
        <f t="shared" si="3"/>
        <v>95.044340114762647</v>
      </c>
    </row>
    <row r="93" spans="1:9" ht="20.25" customHeight="1" x14ac:dyDescent="0.25">
      <c r="A93" s="4" t="s">
        <v>115</v>
      </c>
      <c r="B93" s="10">
        <v>992</v>
      </c>
      <c r="C93" s="11" t="s">
        <v>114</v>
      </c>
      <c r="D93" s="12" t="s">
        <v>33</v>
      </c>
      <c r="E93" s="12"/>
      <c r="F93" s="12"/>
      <c r="G93" s="13">
        <f>G97+G100</f>
        <v>547.1</v>
      </c>
      <c r="H93" s="13">
        <f>H97+H100</f>
        <v>547.1</v>
      </c>
      <c r="I93" s="17">
        <f t="shared" si="3"/>
        <v>100</v>
      </c>
    </row>
    <row r="94" spans="1:9" ht="45" x14ac:dyDescent="0.25">
      <c r="A94" s="4" t="s">
        <v>202</v>
      </c>
      <c r="B94" s="10">
        <v>992</v>
      </c>
      <c r="C94" s="11" t="s">
        <v>114</v>
      </c>
      <c r="D94" s="12" t="s">
        <v>33</v>
      </c>
      <c r="E94" s="11" t="s">
        <v>116</v>
      </c>
      <c r="F94" s="12"/>
      <c r="G94" s="13">
        <f>G97</f>
        <v>497.3</v>
      </c>
      <c r="H94" s="13">
        <f>H97</f>
        <v>497.3</v>
      </c>
      <c r="I94" s="17">
        <f t="shared" si="3"/>
        <v>100</v>
      </c>
    </row>
    <row r="95" spans="1:9" ht="15.75" x14ac:dyDescent="0.25">
      <c r="A95" s="4" t="s">
        <v>117</v>
      </c>
      <c r="B95" s="10">
        <v>992</v>
      </c>
      <c r="C95" s="11" t="s">
        <v>114</v>
      </c>
      <c r="D95" s="12" t="s">
        <v>33</v>
      </c>
      <c r="E95" s="11" t="s">
        <v>118</v>
      </c>
      <c r="F95" s="12"/>
      <c r="G95" s="13">
        <f>G97</f>
        <v>497.3</v>
      </c>
      <c r="H95" s="13">
        <f>H97</f>
        <v>497.3</v>
      </c>
      <c r="I95" s="17">
        <f t="shared" si="3"/>
        <v>100</v>
      </c>
    </row>
    <row r="96" spans="1:9" ht="15.75" x14ac:dyDescent="0.25">
      <c r="A96" s="4" t="s">
        <v>119</v>
      </c>
      <c r="B96" s="10">
        <v>992</v>
      </c>
      <c r="C96" s="11" t="s">
        <v>114</v>
      </c>
      <c r="D96" s="12" t="s">
        <v>33</v>
      </c>
      <c r="E96" s="11" t="s">
        <v>120</v>
      </c>
      <c r="F96" s="12"/>
      <c r="G96" s="13">
        <f>G97</f>
        <v>497.3</v>
      </c>
      <c r="H96" s="13">
        <f>H97</f>
        <v>497.3</v>
      </c>
      <c r="I96" s="17">
        <f t="shared" si="3"/>
        <v>100</v>
      </c>
    </row>
    <row r="97" spans="1:9" ht="30" x14ac:dyDescent="0.25">
      <c r="A97" s="4" t="s">
        <v>19</v>
      </c>
      <c r="B97" s="10">
        <v>992</v>
      </c>
      <c r="C97" s="11" t="s">
        <v>114</v>
      </c>
      <c r="D97" s="12" t="s">
        <v>33</v>
      </c>
      <c r="E97" s="11" t="s">
        <v>120</v>
      </c>
      <c r="F97" s="12" t="s">
        <v>20</v>
      </c>
      <c r="G97" s="13">
        <v>497.3</v>
      </c>
      <c r="H97" s="13">
        <v>497.3</v>
      </c>
      <c r="I97" s="17">
        <f t="shared" si="3"/>
        <v>100</v>
      </c>
    </row>
    <row r="98" spans="1:9" ht="15.75" x14ac:dyDescent="0.25">
      <c r="A98" s="4" t="s">
        <v>203</v>
      </c>
      <c r="B98" s="10">
        <v>992</v>
      </c>
      <c r="C98" s="11" t="s">
        <v>114</v>
      </c>
      <c r="D98" s="12" t="s">
        <v>33</v>
      </c>
      <c r="E98" s="11" t="s">
        <v>121</v>
      </c>
      <c r="F98" s="12"/>
      <c r="G98" s="13">
        <v>49.8</v>
      </c>
      <c r="H98" s="13">
        <v>49.8</v>
      </c>
      <c r="I98" s="17">
        <f t="shared" si="3"/>
        <v>100</v>
      </c>
    </row>
    <row r="99" spans="1:9" ht="30" x14ac:dyDescent="0.25">
      <c r="A99" s="4" t="s">
        <v>122</v>
      </c>
      <c r="B99" s="10">
        <v>992</v>
      </c>
      <c r="C99" s="11" t="s">
        <v>114</v>
      </c>
      <c r="D99" s="12" t="s">
        <v>33</v>
      </c>
      <c r="E99" s="11" t="s">
        <v>123</v>
      </c>
      <c r="F99" s="12"/>
      <c r="G99" s="13">
        <v>49.8</v>
      </c>
      <c r="H99" s="13">
        <v>49.8</v>
      </c>
      <c r="I99" s="17">
        <f t="shared" si="3"/>
        <v>100</v>
      </c>
    </row>
    <row r="100" spans="1:9" ht="30" x14ac:dyDescent="0.25">
      <c r="A100" s="4" t="s">
        <v>19</v>
      </c>
      <c r="B100" s="10">
        <v>992</v>
      </c>
      <c r="C100" s="11" t="s">
        <v>114</v>
      </c>
      <c r="D100" s="12" t="s">
        <v>33</v>
      </c>
      <c r="E100" s="11" t="s">
        <v>123</v>
      </c>
      <c r="F100" s="12" t="s">
        <v>20</v>
      </c>
      <c r="G100" s="13">
        <v>49.8</v>
      </c>
      <c r="H100" s="13">
        <v>49.8</v>
      </c>
      <c r="I100" s="17">
        <f t="shared" si="3"/>
        <v>100</v>
      </c>
    </row>
    <row r="101" spans="1:9" ht="15.75" x14ac:dyDescent="0.25">
      <c r="A101" s="8" t="s">
        <v>124</v>
      </c>
      <c r="B101" s="5">
        <v>992</v>
      </c>
      <c r="C101" s="14" t="s">
        <v>114</v>
      </c>
      <c r="D101" s="9" t="s">
        <v>17</v>
      </c>
      <c r="E101" s="9"/>
      <c r="F101" s="9"/>
      <c r="G101" s="7">
        <f>G105+G108+G111</f>
        <v>2520.1000000000004</v>
      </c>
      <c r="H101" s="7">
        <f>H105+H108+H111</f>
        <v>2368.1000000000004</v>
      </c>
      <c r="I101" s="16">
        <f t="shared" si="3"/>
        <v>93.968493313757392</v>
      </c>
    </row>
    <row r="102" spans="1:9" ht="45" x14ac:dyDescent="0.25">
      <c r="A102" s="4" t="s">
        <v>204</v>
      </c>
      <c r="B102" s="10">
        <v>992</v>
      </c>
      <c r="C102" s="11" t="s">
        <v>114</v>
      </c>
      <c r="D102" s="12" t="s">
        <v>17</v>
      </c>
      <c r="E102" s="11" t="s">
        <v>125</v>
      </c>
      <c r="F102" s="12"/>
      <c r="G102" s="13">
        <f>G105+G108+G111</f>
        <v>2520.1000000000004</v>
      </c>
      <c r="H102" s="13">
        <f>H105+H108+H111</f>
        <v>2368.1000000000004</v>
      </c>
      <c r="I102" s="17">
        <f t="shared" si="3"/>
        <v>93.968493313757392</v>
      </c>
    </row>
    <row r="103" spans="1:9" ht="30" x14ac:dyDescent="0.25">
      <c r="A103" s="4" t="s">
        <v>126</v>
      </c>
      <c r="B103" s="10">
        <v>992</v>
      </c>
      <c r="C103" s="11" t="s">
        <v>114</v>
      </c>
      <c r="D103" s="12" t="s">
        <v>17</v>
      </c>
      <c r="E103" s="11" t="s">
        <v>127</v>
      </c>
      <c r="F103" s="12"/>
      <c r="G103" s="13">
        <f>G105</f>
        <v>1386.7</v>
      </c>
      <c r="H103" s="13">
        <f>H105</f>
        <v>1279.4000000000001</v>
      </c>
      <c r="I103" s="17">
        <f t="shared" si="3"/>
        <v>92.262205235451077</v>
      </c>
    </row>
    <row r="104" spans="1:9" ht="60" x14ac:dyDescent="0.25">
      <c r="A104" s="4" t="s">
        <v>205</v>
      </c>
      <c r="B104" s="10">
        <v>992</v>
      </c>
      <c r="C104" s="11" t="s">
        <v>114</v>
      </c>
      <c r="D104" s="12" t="s">
        <v>17</v>
      </c>
      <c r="E104" s="11" t="s">
        <v>128</v>
      </c>
      <c r="F104" s="12"/>
      <c r="G104" s="13">
        <f>G105</f>
        <v>1386.7</v>
      </c>
      <c r="H104" s="13">
        <f>H105</f>
        <v>1279.4000000000001</v>
      </c>
      <c r="I104" s="17">
        <f t="shared" si="3"/>
        <v>92.262205235451077</v>
      </c>
    </row>
    <row r="105" spans="1:9" ht="30" x14ac:dyDescent="0.25">
      <c r="A105" s="4" t="s">
        <v>19</v>
      </c>
      <c r="B105" s="10">
        <v>992</v>
      </c>
      <c r="C105" s="11" t="s">
        <v>114</v>
      </c>
      <c r="D105" s="12" t="s">
        <v>17</v>
      </c>
      <c r="E105" s="11" t="s">
        <v>128</v>
      </c>
      <c r="F105" s="12" t="s">
        <v>20</v>
      </c>
      <c r="G105" s="13">
        <v>1386.7</v>
      </c>
      <c r="H105" s="13">
        <v>1279.4000000000001</v>
      </c>
      <c r="I105" s="17">
        <f t="shared" si="3"/>
        <v>92.262205235451077</v>
      </c>
    </row>
    <row r="106" spans="1:9" ht="45.75" x14ac:dyDescent="0.25">
      <c r="A106" s="20" t="s">
        <v>225</v>
      </c>
      <c r="B106" s="10">
        <v>992</v>
      </c>
      <c r="C106" s="11" t="s">
        <v>114</v>
      </c>
      <c r="D106" s="12" t="s">
        <v>17</v>
      </c>
      <c r="E106" s="11" t="s">
        <v>227</v>
      </c>
      <c r="F106" s="12"/>
      <c r="G106" s="13">
        <f>G108</f>
        <v>117.9</v>
      </c>
      <c r="H106" s="13">
        <f>H108</f>
        <v>94.9</v>
      </c>
      <c r="I106" s="17">
        <f t="shared" si="3"/>
        <v>80.491942324003389</v>
      </c>
    </row>
    <row r="107" spans="1:9" ht="30.75" x14ac:dyDescent="0.25">
      <c r="A107" s="20" t="s">
        <v>226</v>
      </c>
      <c r="B107" s="10">
        <v>992</v>
      </c>
      <c r="C107" s="11" t="s">
        <v>114</v>
      </c>
      <c r="D107" s="12" t="s">
        <v>17</v>
      </c>
      <c r="E107" s="11" t="s">
        <v>228</v>
      </c>
      <c r="F107" s="12"/>
      <c r="G107" s="13">
        <f>G108</f>
        <v>117.9</v>
      </c>
      <c r="H107" s="13">
        <f>H108</f>
        <v>94.9</v>
      </c>
      <c r="I107" s="17">
        <f t="shared" si="3"/>
        <v>80.491942324003389</v>
      </c>
    </row>
    <row r="108" spans="1:9" ht="30" x14ac:dyDescent="0.25">
      <c r="A108" s="4" t="s">
        <v>19</v>
      </c>
      <c r="B108" s="10">
        <v>992</v>
      </c>
      <c r="C108" s="11" t="s">
        <v>114</v>
      </c>
      <c r="D108" s="12" t="s">
        <v>17</v>
      </c>
      <c r="E108" s="11" t="s">
        <v>229</v>
      </c>
      <c r="F108" s="12" t="s">
        <v>20</v>
      </c>
      <c r="G108" s="13">
        <v>117.9</v>
      </c>
      <c r="H108" s="13">
        <v>94.9</v>
      </c>
      <c r="I108" s="17">
        <f t="shared" si="3"/>
        <v>80.491942324003389</v>
      </c>
    </row>
    <row r="109" spans="1:9" ht="60" x14ac:dyDescent="0.25">
      <c r="A109" s="4" t="s">
        <v>206</v>
      </c>
      <c r="B109" s="10">
        <v>992</v>
      </c>
      <c r="C109" s="11" t="s">
        <v>114</v>
      </c>
      <c r="D109" s="12" t="s">
        <v>17</v>
      </c>
      <c r="E109" s="11" t="s">
        <v>129</v>
      </c>
      <c r="F109" s="12"/>
      <c r="G109" s="13">
        <f>G111</f>
        <v>1015.5</v>
      </c>
      <c r="H109" s="13">
        <f>H111</f>
        <v>993.8</v>
      </c>
      <c r="I109" s="17">
        <f t="shared" si="3"/>
        <v>97.863121614967994</v>
      </c>
    </row>
    <row r="110" spans="1:9" ht="15.75" x14ac:dyDescent="0.25">
      <c r="A110" s="4" t="s">
        <v>130</v>
      </c>
      <c r="B110" s="10">
        <v>992</v>
      </c>
      <c r="C110" s="11" t="s">
        <v>114</v>
      </c>
      <c r="D110" s="12" t="s">
        <v>17</v>
      </c>
      <c r="E110" s="11" t="s">
        <v>131</v>
      </c>
      <c r="F110" s="12"/>
      <c r="G110" s="13">
        <f>G111</f>
        <v>1015.5</v>
      </c>
      <c r="H110" s="13">
        <f>H111</f>
        <v>993.8</v>
      </c>
      <c r="I110" s="17">
        <f t="shared" si="3"/>
        <v>97.863121614967994</v>
      </c>
    </row>
    <row r="111" spans="1:9" ht="30" x14ac:dyDescent="0.25">
      <c r="A111" s="4" t="s">
        <v>19</v>
      </c>
      <c r="B111" s="10">
        <v>992</v>
      </c>
      <c r="C111" s="11" t="s">
        <v>114</v>
      </c>
      <c r="D111" s="12" t="s">
        <v>17</v>
      </c>
      <c r="E111" s="11" t="s">
        <v>131</v>
      </c>
      <c r="F111" s="12" t="s">
        <v>20</v>
      </c>
      <c r="G111" s="13">
        <v>1015.5</v>
      </c>
      <c r="H111" s="13">
        <v>993.8</v>
      </c>
      <c r="I111" s="17">
        <f t="shared" si="3"/>
        <v>97.863121614967994</v>
      </c>
    </row>
    <row r="112" spans="1:9" ht="15.75" x14ac:dyDescent="0.25">
      <c r="A112" s="8" t="s">
        <v>132</v>
      </c>
      <c r="B112" s="5">
        <v>992</v>
      </c>
      <c r="C112" s="14" t="s">
        <v>55</v>
      </c>
      <c r="D112" s="9" t="s">
        <v>77</v>
      </c>
      <c r="E112" s="9"/>
      <c r="F112" s="9"/>
      <c r="G112" s="18">
        <f>G116</f>
        <v>50</v>
      </c>
      <c r="H112" s="18">
        <f>H116</f>
        <v>42</v>
      </c>
      <c r="I112" s="16">
        <f t="shared" si="3"/>
        <v>84</v>
      </c>
    </row>
    <row r="113" spans="1:9" ht="15.75" x14ac:dyDescent="0.25">
      <c r="A113" s="4" t="s">
        <v>133</v>
      </c>
      <c r="B113" s="10">
        <v>992</v>
      </c>
      <c r="C113" s="11" t="s">
        <v>55</v>
      </c>
      <c r="D113" s="12" t="s">
        <v>55</v>
      </c>
      <c r="E113" s="12"/>
      <c r="F113" s="12"/>
      <c r="G113" s="13">
        <v>50</v>
      </c>
      <c r="H113" s="13">
        <f>H116</f>
        <v>42</v>
      </c>
      <c r="I113" s="17">
        <f t="shared" si="3"/>
        <v>84</v>
      </c>
    </row>
    <row r="114" spans="1:9" ht="45" x14ac:dyDescent="0.25">
      <c r="A114" s="4" t="s">
        <v>207</v>
      </c>
      <c r="B114" s="10">
        <v>992</v>
      </c>
      <c r="C114" s="11" t="s">
        <v>55</v>
      </c>
      <c r="D114" s="12" t="s">
        <v>55</v>
      </c>
      <c r="E114" s="11" t="s">
        <v>134</v>
      </c>
      <c r="F114" s="12"/>
      <c r="G114" s="13">
        <v>50</v>
      </c>
      <c r="H114" s="13">
        <f>H116</f>
        <v>42</v>
      </c>
      <c r="I114" s="17">
        <f t="shared" si="3"/>
        <v>84</v>
      </c>
    </row>
    <row r="115" spans="1:9" ht="15.75" x14ac:dyDescent="0.25">
      <c r="A115" s="4" t="s">
        <v>135</v>
      </c>
      <c r="B115" s="10">
        <v>992</v>
      </c>
      <c r="C115" s="11" t="s">
        <v>55</v>
      </c>
      <c r="D115" s="12" t="s">
        <v>55</v>
      </c>
      <c r="E115" s="11" t="s">
        <v>136</v>
      </c>
      <c r="F115" s="12"/>
      <c r="G115" s="13">
        <v>50</v>
      </c>
      <c r="H115" s="13">
        <f>H116</f>
        <v>42</v>
      </c>
      <c r="I115" s="17">
        <f t="shared" si="3"/>
        <v>84</v>
      </c>
    </row>
    <row r="116" spans="1:9" ht="30" x14ac:dyDescent="0.25">
      <c r="A116" s="4" t="s">
        <v>19</v>
      </c>
      <c r="B116" s="10">
        <v>992</v>
      </c>
      <c r="C116" s="11" t="s">
        <v>55</v>
      </c>
      <c r="D116" s="12" t="s">
        <v>55</v>
      </c>
      <c r="E116" s="11" t="s">
        <v>137</v>
      </c>
      <c r="F116" s="12" t="s">
        <v>20</v>
      </c>
      <c r="G116" s="13">
        <v>50</v>
      </c>
      <c r="H116" s="13">
        <v>42</v>
      </c>
      <c r="I116" s="17">
        <f t="shared" si="3"/>
        <v>84</v>
      </c>
    </row>
    <row r="117" spans="1:9" ht="15.75" x14ac:dyDescent="0.25">
      <c r="A117" s="8" t="s">
        <v>138</v>
      </c>
      <c r="B117" s="5">
        <v>992</v>
      </c>
      <c r="C117" s="14" t="s">
        <v>139</v>
      </c>
      <c r="D117" s="9" t="s">
        <v>77</v>
      </c>
      <c r="E117" s="9"/>
      <c r="F117" s="9"/>
      <c r="G117" s="18">
        <f>G122+G124+G127</f>
        <v>5075.6000000000004</v>
      </c>
      <c r="H117" s="18">
        <f>H122+H124+H127</f>
        <v>5075.4000000000005</v>
      </c>
      <c r="I117" s="16">
        <f t="shared" si="3"/>
        <v>99.99605957916306</v>
      </c>
    </row>
    <row r="118" spans="1:9" ht="15.75" x14ac:dyDescent="0.25">
      <c r="A118" s="4" t="s">
        <v>140</v>
      </c>
      <c r="B118" s="10">
        <v>992</v>
      </c>
      <c r="C118" s="11" t="s">
        <v>139</v>
      </c>
      <c r="D118" s="12" t="s">
        <v>15</v>
      </c>
      <c r="E118" s="12"/>
      <c r="F118" s="12"/>
      <c r="G118" s="13">
        <f>G119</f>
        <v>5075.6000000000004</v>
      </c>
      <c r="H118" s="13">
        <f>H119</f>
        <v>5075.4000000000005</v>
      </c>
      <c r="I118" s="17">
        <f t="shared" si="3"/>
        <v>99.99605957916306</v>
      </c>
    </row>
    <row r="119" spans="1:9" ht="45" x14ac:dyDescent="0.25">
      <c r="A119" s="4" t="s">
        <v>208</v>
      </c>
      <c r="B119" s="10">
        <v>992</v>
      </c>
      <c r="C119" s="11" t="s">
        <v>139</v>
      </c>
      <c r="D119" s="12" t="s">
        <v>15</v>
      </c>
      <c r="E119" s="11" t="s">
        <v>141</v>
      </c>
      <c r="F119" s="12"/>
      <c r="G119" s="13">
        <f>G127+G124+G122</f>
        <v>5075.6000000000004</v>
      </c>
      <c r="H119" s="13">
        <f>H127+H124+H122</f>
        <v>5075.4000000000005</v>
      </c>
      <c r="I119" s="17">
        <f t="shared" si="3"/>
        <v>99.99605957916306</v>
      </c>
    </row>
    <row r="120" spans="1:9" ht="15.75" x14ac:dyDescent="0.25">
      <c r="A120" s="4" t="s">
        <v>142</v>
      </c>
      <c r="B120" s="10">
        <v>992</v>
      </c>
      <c r="C120" s="11" t="s">
        <v>139</v>
      </c>
      <c r="D120" s="12" t="s">
        <v>15</v>
      </c>
      <c r="E120" s="11" t="s">
        <v>143</v>
      </c>
      <c r="F120" s="12"/>
      <c r="G120" s="13">
        <f>G122</f>
        <v>4822.6000000000004</v>
      </c>
      <c r="H120" s="13">
        <f>H122</f>
        <v>4822.6000000000004</v>
      </c>
      <c r="I120" s="17">
        <f t="shared" si="3"/>
        <v>100</v>
      </c>
    </row>
    <row r="121" spans="1:9" ht="30" x14ac:dyDescent="0.25">
      <c r="A121" s="4" t="s">
        <v>144</v>
      </c>
      <c r="B121" s="10">
        <v>992</v>
      </c>
      <c r="C121" s="11" t="s">
        <v>139</v>
      </c>
      <c r="D121" s="12" t="s">
        <v>15</v>
      </c>
      <c r="E121" s="11" t="s">
        <v>145</v>
      </c>
      <c r="F121" s="12"/>
      <c r="G121" s="13">
        <f>G122</f>
        <v>4822.6000000000004</v>
      </c>
      <c r="H121" s="13">
        <f>H122</f>
        <v>4822.6000000000004</v>
      </c>
      <c r="I121" s="17">
        <f t="shared" si="3"/>
        <v>100</v>
      </c>
    </row>
    <row r="122" spans="1:9" ht="30" x14ac:dyDescent="0.25">
      <c r="A122" s="4" t="s">
        <v>146</v>
      </c>
      <c r="B122" s="10">
        <v>992</v>
      </c>
      <c r="C122" s="11" t="s">
        <v>139</v>
      </c>
      <c r="D122" s="12" t="s">
        <v>15</v>
      </c>
      <c r="E122" s="11" t="s">
        <v>147</v>
      </c>
      <c r="F122" s="12" t="s">
        <v>100</v>
      </c>
      <c r="G122" s="13">
        <v>4822.6000000000004</v>
      </c>
      <c r="H122" s="13">
        <v>4822.6000000000004</v>
      </c>
      <c r="I122" s="17">
        <f t="shared" si="3"/>
        <v>100</v>
      </c>
    </row>
    <row r="123" spans="1:9" ht="45" x14ac:dyDescent="0.25">
      <c r="A123" s="4" t="s">
        <v>148</v>
      </c>
      <c r="B123" s="10">
        <v>992</v>
      </c>
      <c r="C123" s="11" t="s">
        <v>139</v>
      </c>
      <c r="D123" s="12" t="s">
        <v>15</v>
      </c>
      <c r="E123" s="11" t="s">
        <v>214</v>
      </c>
      <c r="F123" s="12"/>
      <c r="G123" s="13">
        <v>150</v>
      </c>
      <c r="H123" s="13">
        <v>150</v>
      </c>
      <c r="I123" s="17">
        <f t="shared" si="3"/>
        <v>100</v>
      </c>
    </row>
    <row r="124" spans="1:9" ht="15.75" x14ac:dyDescent="0.25">
      <c r="A124" s="4" t="s">
        <v>209</v>
      </c>
      <c r="B124" s="10">
        <v>992</v>
      </c>
      <c r="C124" s="11" t="s">
        <v>139</v>
      </c>
      <c r="D124" s="12" t="s">
        <v>15</v>
      </c>
      <c r="E124" s="11" t="s">
        <v>214</v>
      </c>
      <c r="F124" s="12" t="s">
        <v>100</v>
      </c>
      <c r="G124" s="13">
        <v>150</v>
      </c>
      <c r="H124" s="13">
        <v>150</v>
      </c>
      <c r="I124" s="17">
        <f t="shared" si="3"/>
        <v>100</v>
      </c>
    </row>
    <row r="125" spans="1:9" ht="15.75" x14ac:dyDescent="0.25">
      <c r="A125" s="4" t="s">
        <v>210</v>
      </c>
      <c r="B125" s="10">
        <v>992</v>
      </c>
      <c r="C125" s="11" t="s">
        <v>139</v>
      </c>
      <c r="D125" s="12" t="s">
        <v>15</v>
      </c>
      <c r="E125" s="11" t="s">
        <v>149</v>
      </c>
      <c r="F125" s="12"/>
      <c r="G125" s="13">
        <f>G127</f>
        <v>103</v>
      </c>
      <c r="H125" s="13">
        <f>H127</f>
        <v>102.8</v>
      </c>
      <c r="I125" s="17">
        <f t="shared" si="3"/>
        <v>99.805825242718456</v>
      </c>
    </row>
    <row r="126" spans="1:9" ht="30" x14ac:dyDescent="0.25">
      <c r="A126" s="4" t="s">
        <v>211</v>
      </c>
      <c r="B126" s="10">
        <v>992</v>
      </c>
      <c r="C126" s="11" t="s">
        <v>139</v>
      </c>
      <c r="D126" s="12" t="s">
        <v>15</v>
      </c>
      <c r="E126" s="11" t="s">
        <v>150</v>
      </c>
      <c r="F126" s="12"/>
      <c r="G126" s="13">
        <f>G127</f>
        <v>103</v>
      </c>
      <c r="H126" s="13">
        <f>H127</f>
        <v>102.8</v>
      </c>
      <c r="I126" s="17">
        <f t="shared" ref="I126:I151" si="4">H126/G126*100</f>
        <v>99.805825242718456</v>
      </c>
    </row>
    <row r="127" spans="1:9" ht="30" x14ac:dyDescent="0.25">
      <c r="A127" s="4" t="s">
        <v>19</v>
      </c>
      <c r="B127" s="10">
        <v>992</v>
      </c>
      <c r="C127" s="11" t="s">
        <v>139</v>
      </c>
      <c r="D127" s="12" t="s">
        <v>15</v>
      </c>
      <c r="E127" s="11" t="s">
        <v>150</v>
      </c>
      <c r="F127" s="12" t="s">
        <v>20</v>
      </c>
      <c r="G127" s="13">
        <v>103</v>
      </c>
      <c r="H127" s="13">
        <v>102.8</v>
      </c>
      <c r="I127" s="17"/>
    </row>
    <row r="128" spans="1:9" ht="15.75" x14ac:dyDescent="0.25">
      <c r="A128" s="8" t="s">
        <v>151</v>
      </c>
      <c r="B128" s="5">
        <v>992</v>
      </c>
      <c r="C128" s="14" t="s">
        <v>107</v>
      </c>
      <c r="D128" s="9" t="s">
        <v>77</v>
      </c>
      <c r="E128" s="9"/>
      <c r="F128" s="9"/>
      <c r="G128" s="18">
        <f>G132+G137</f>
        <v>430.7</v>
      </c>
      <c r="H128" s="7">
        <f>H132+H137</f>
        <v>430.6</v>
      </c>
      <c r="I128" s="16">
        <f t="shared" si="4"/>
        <v>99.976781982818679</v>
      </c>
    </row>
    <row r="129" spans="1:9" ht="15.75" x14ac:dyDescent="0.25">
      <c r="A129" s="4" t="s">
        <v>152</v>
      </c>
      <c r="B129" s="10">
        <v>992</v>
      </c>
      <c r="C129" s="11" t="s">
        <v>107</v>
      </c>
      <c r="D129" s="12" t="s">
        <v>15</v>
      </c>
      <c r="E129" s="12"/>
      <c r="F129" s="12"/>
      <c r="G129" s="13">
        <f>G132</f>
        <v>390.7</v>
      </c>
      <c r="H129" s="13">
        <f>H132</f>
        <v>390.6</v>
      </c>
      <c r="I129" s="17">
        <f t="shared" si="4"/>
        <v>99.974404914256482</v>
      </c>
    </row>
    <row r="130" spans="1:9" ht="30" x14ac:dyDescent="0.25">
      <c r="A130" s="4" t="s">
        <v>153</v>
      </c>
      <c r="B130" s="10">
        <v>992</v>
      </c>
      <c r="C130" s="11" t="s">
        <v>107</v>
      </c>
      <c r="D130" s="12" t="s">
        <v>15</v>
      </c>
      <c r="E130" s="11" t="s">
        <v>141</v>
      </c>
      <c r="F130" s="12"/>
      <c r="G130" s="13">
        <f>G132</f>
        <v>390.7</v>
      </c>
      <c r="H130" s="13">
        <f>H132</f>
        <v>390.6</v>
      </c>
      <c r="I130" s="17">
        <f t="shared" si="4"/>
        <v>99.974404914256482</v>
      </c>
    </row>
    <row r="131" spans="1:9" ht="15.75" x14ac:dyDescent="0.25">
      <c r="A131" s="4" t="s">
        <v>154</v>
      </c>
      <c r="B131" s="10">
        <v>992</v>
      </c>
      <c r="C131" s="11" t="s">
        <v>107</v>
      </c>
      <c r="D131" s="12" t="s">
        <v>15</v>
      </c>
      <c r="E131" s="11" t="s">
        <v>155</v>
      </c>
      <c r="F131" s="12"/>
      <c r="G131" s="13">
        <f>G132</f>
        <v>390.7</v>
      </c>
      <c r="H131" s="13">
        <f>H132</f>
        <v>390.6</v>
      </c>
      <c r="I131" s="17">
        <f t="shared" si="4"/>
        <v>99.974404914256482</v>
      </c>
    </row>
    <row r="132" spans="1:9" ht="15.75" x14ac:dyDescent="0.25">
      <c r="A132" s="4" t="s">
        <v>156</v>
      </c>
      <c r="B132" s="10">
        <v>992</v>
      </c>
      <c r="C132" s="11" t="s">
        <v>107</v>
      </c>
      <c r="D132" s="12" t="s">
        <v>15</v>
      </c>
      <c r="E132" s="11" t="s">
        <v>155</v>
      </c>
      <c r="F132" s="12" t="s">
        <v>157</v>
      </c>
      <c r="G132" s="13">
        <v>390.7</v>
      </c>
      <c r="H132" s="13">
        <v>390.6</v>
      </c>
      <c r="I132" s="17">
        <f t="shared" si="4"/>
        <v>99.974404914256482</v>
      </c>
    </row>
    <row r="133" spans="1:9" ht="15.75" x14ac:dyDescent="0.25">
      <c r="A133" s="8" t="s">
        <v>158</v>
      </c>
      <c r="B133" s="10">
        <v>992</v>
      </c>
      <c r="C133" s="11" t="s">
        <v>107</v>
      </c>
      <c r="D133" s="12" t="s">
        <v>17</v>
      </c>
      <c r="E133" s="12"/>
      <c r="F133" s="12"/>
      <c r="G133" s="13">
        <v>40</v>
      </c>
      <c r="H133" s="13">
        <v>40</v>
      </c>
      <c r="I133" s="17">
        <f t="shared" si="4"/>
        <v>100</v>
      </c>
    </row>
    <row r="134" spans="1:9" ht="60" x14ac:dyDescent="0.25">
      <c r="A134" s="4" t="s">
        <v>212</v>
      </c>
      <c r="B134" s="10">
        <v>992</v>
      </c>
      <c r="C134" s="11" t="s">
        <v>107</v>
      </c>
      <c r="D134" s="12" t="s">
        <v>17</v>
      </c>
      <c r="E134" s="11" t="s">
        <v>159</v>
      </c>
      <c r="F134" s="12"/>
      <c r="G134" s="13">
        <v>40</v>
      </c>
      <c r="H134" s="13">
        <v>40</v>
      </c>
      <c r="I134" s="17">
        <f t="shared" si="4"/>
        <v>100</v>
      </c>
    </row>
    <row r="135" spans="1:9" ht="30" x14ac:dyDescent="0.25">
      <c r="A135" s="4" t="s">
        <v>160</v>
      </c>
      <c r="B135" s="10">
        <v>992</v>
      </c>
      <c r="C135" s="11" t="s">
        <v>107</v>
      </c>
      <c r="D135" s="12" t="s">
        <v>17</v>
      </c>
      <c r="E135" s="11" t="s">
        <v>161</v>
      </c>
      <c r="F135" s="12"/>
      <c r="G135" s="13">
        <v>40</v>
      </c>
      <c r="H135" s="13">
        <v>40</v>
      </c>
      <c r="I135" s="17">
        <f t="shared" si="4"/>
        <v>100</v>
      </c>
    </row>
    <row r="136" spans="1:9" ht="30" x14ac:dyDescent="0.25">
      <c r="A136" s="4" t="s">
        <v>160</v>
      </c>
      <c r="B136" s="10">
        <v>992</v>
      </c>
      <c r="C136" s="11" t="s">
        <v>107</v>
      </c>
      <c r="D136" s="12" t="s">
        <v>17</v>
      </c>
      <c r="E136" s="11" t="s">
        <v>162</v>
      </c>
      <c r="F136" s="12"/>
      <c r="G136" s="13">
        <v>40</v>
      </c>
      <c r="H136" s="13">
        <v>40</v>
      </c>
      <c r="I136" s="17">
        <f t="shared" si="4"/>
        <v>100</v>
      </c>
    </row>
    <row r="137" spans="1:9" ht="15.75" x14ac:dyDescent="0.25">
      <c r="A137" s="4" t="s">
        <v>43</v>
      </c>
      <c r="B137" s="10">
        <v>992</v>
      </c>
      <c r="C137" s="11" t="s">
        <v>107</v>
      </c>
      <c r="D137" s="12" t="s">
        <v>17</v>
      </c>
      <c r="E137" s="11" t="s">
        <v>163</v>
      </c>
      <c r="F137" s="12" t="s">
        <v>100</v>
      </c>
      <c r="G137" s="13">
        <v>40</v>
      </c>
      <c r="H137" s="13">
        <v>40</v>
      </c>
      <c r="I137" s="17">
        <f t="shared" si="4"/>
        <v>100</v>
      </c>
    </row>
    <row r="138" spans="1:9" ht="15.75" x14ac:dyDescent="0.25">
      <c r="A138" s="8" t="s">
        <v>164</v>
      </c>
      <c r="B138" s="5">
        <v>992</v>
      </c>
      <c r="C138" s="14" t="s">
        <v>59</v>
      </c>
      <c r="D138" s="9" t="s">
        <v>77</v>
      </c>
      <c r="E138" s="9"/>
      <c r="F138" s="9"/>
      <c r="G138" s="18">
        <f>G143+G144</f>
        <v>400</v>
      </c>
      <c r="H138" s="18">
        <f>H143+H144</f>
        <v>362</v>
      </c>
      <c r="I138" s="16">
        <f t="shared" si="4"/>
        <v>90.5</v>
      </c>
    </row>
    <row r="139" spans="1:9" ht="15.75" x14ac:dyDescent="0.25">
      <c r="A139" s="4" t="s">
        <v>165</v>
      </c>
      <c r="B139" s="10">
        <v>992</v>
      </c>
      <c r="C139" s="11" t="s">
        <v>59</v>
      </c>
      <c r="D139" s="12" t="s">
        <v>33</v>
      </c>
      <c r="E139" s="11"/>
      <c r="F139" s="12"/>
      <c r="G139" s="13">
        <f>G142</f>
        <v>400</v>
      </c>
      <c r="H139" s="13">
        <f>H142</f>
        <v>362</v>
      </c>
      <c r="I139" s="17">
        <f t="shared" si="4"/>
        <v>90.5</v>
      </c>
    </row>
    <row r="140" spans="1:9" ht="45" x14ac:dyDescent="0.25">
      <c r="A140" s="4" t="s">
        <v>213</v>
      </c>
      <c r="B140" s="10">
        <v>992</v>
      </c>
      <c r="C140" s="11" t="s">
        <v>59</v>
      </c>
      <c r="D140" s="12" t="s">
        <v>33</v>
      </c>
      <c r="E140" s="11" t="s">
        <v>166</v>
      </c>
      <c r="F140" s="12"/>
      <c r="G140" s="13">
        <f>G142</f>
        <v>400</v>
      </c>
      <c r="H140" s="13">
        <f>H142</f>
        <v>362</v>
      </c>
      <c r="I140" s="17">
        <f t="shared" si="4"/>
        <v>90.5</v>
      </c>
    </row>
    <row r="141" spans="1:9" ht="15.75" x14ac:dyDescent="0.25">
      <c r="A141" s="4" t="s">
        <v>167</v>
      </c>
      <c r="B141" s="10">
        <v>992</v>
      </c>
      <c r="C141" s="11" t="s">
        <v>59</v>
      </c>
      <c r="D141" s="12" t="s">
        <v>33</v>
      </c>
      <c r="E141" s="11" t="s">
        <v>168</v>
      </c>
      <c r="F141" s="12"/>
      <c r="G141" s="13">
        <f>G142</f>
        <v>400</v>
      </c>
      <c r="H141" s="13">
        <f>H142</f>
        <v>362</v>
      </c>
      <c r="I141" s="17">
        <f t="shared" si="4"/>
        <v>90.5</v>
      </c>
    </row>
    <row r="142" spans="1:9" ht="30" x14ac:dyDescent="0.25">
      <c r="A142" s="4" t="s">
        <v>169</v>
      </c>
      <c r="B142" s="10">
        <v>992</v>
      </c>
      <c r="C142" s="11" t="s">
        <v>59</v>
      </c>
      <c r="D142" s="12" t="s">
        <v>33</v>
      </c>
      <c r="E142" s="11" t="s">
        <v>170</v>
      </c>
      <c r="F142" s="12"/>
      <c r="G142" s="13">
        <f>G144+G143</f>
        <v>400</v>
      </c>
      <c r="H142" s="13">
        <f>H144+H143</f>
        <v>362</v>
      </c>
      <c r="I142" s="17">
        <f t="shared" si="4"/>
        <v>90.5</v>
      </c>
    </row>
    <row r="143" spans="1:9" ht="75" x14ac:dyDescent="0.25">
      <c r="A143" s="4" t="s">
        <v>36</v>
      </c>
      <c r="B143" s="10">
        <v>992</v>
      </c>
      <c r="C143" s="11" t="s">
        <v>59</v>
      </c>
      <c r="D143" s="12" t="s">
        <v>33</v>
      </c>
      <c r="E143" s="11" t="s">
        <v>171</v>
      </c>
      <c r="F143" s="12" t="s">
        <v>37</v>
      </c>
      <c r="G143" s="13">
        <v>370</v>
      </c>
      <c r="H143" s="13">
        <v>335.2</v>
      </c>
      <c r="I143" s="17">
        <f t="shared" si="4"/>
        <v>90.594594594594597</v>
      </c>
    </row>
    <row r="144" spans="1:9" ht="30" x14ac:dyDescent="0.25">
      <c r="A144" s="4" t="s">
        <v>19</v>
      </c>
      <c r="B144" s="10">
        <v>992</v>
      </c>
      <c r="C144" s="11" t="s">
        <v>59</v>
      </c>
      <c r="D144" s="12" t="s">
        <v>33</v>
      </c>
      <c r="E144" s="11" t="s">
        <v>170</v>
      </c>
      <c r="F144" s="12" t="s">
        <v>20</v>
      </c>
      <c r="G144" s="13">
        <v>30</v>
      </c>
      <c r="H144" s="13">
        <v>26.8</v>
      </c>
      <c r="I144" s="17">
        <f t="shared" si="4"/>
        <v>89.333333333333329</v>
      </c>
    </row>
    <row r="145" spans="1:9" ht="15.75" x14ac:dyDescent="0.25">
      <c r="A145" s="8" t="s">
        <v>172</v>
      </c>
      <c r="B145" s="5">
        <v>992</v>
      </c>
      <c r="C145" s="14" t="s">
        <v>173</v>
      </c>
      <c r="D145" s="9" t="s">
        <v>77</v>
      </c>
      <c r="E145" s="9"/>
      <c r="F145" s="9"/>
      <c r="G145" s="18">
        <f>G150</f>
        <v>112</v>
      </c>
      <c r="H145" s="18">
        <f>H150</f>
        <v>112</v>
      </c>
      <c r="I145" s="16">
        <f t="shared" si="4"/>
        <v>100</v>
      </c>
    </row>
    <row r="146" spans="1:9" ht="15.75" x14ac:dyDescent="0.25">
      <c r="A146" s="4" t="s">
        <v>174</v>
      </c>
      <c r="B146" s="10">
        <v>992</v>
      </c>
      <c r="C146" s="11" t="s">
        <v>173</v>
      </c>
      <c r="D146" s="12" t="s">
        <v>33</v>
      </c>
      <c r="E146" s="12"/>
      <c r="F146" s="12"/>
      <c r="G146" s="13">
        <f>G150</f>
        <v>112</v>
      </c>
      <c r="H146" s="13">
        <f>H150</f>
        <v>112</v>
      </c>
      <c r="I146" s="17">
        <f t="shared" si="4"/>
        <v>100</v>
      </c>
    </row>
    <row r="147" spans="1:9" ht="45" x14ac:dyDescent="0.25">
      <c r="A147" s="4" t="s">
        <v>175</v>
      </c>
      <c r="B147" s="10">
        <v>992</v>
      </c>
      <c r="C147" s="11" t="s">
        <v>173</v>
      </c>
      <c r="D147" s="12" t="s">
        <v>33</v>
      </c>
      <c r="E147" s="11" t="s">
        <v>176</v>
      </c>
      <c r="F147" s="12"/>
      <c r="G147" s="13">
        <f>G150</f>
        <v>112</v>
      </c>
      <c r="H147" s="13">
        <f>H150</f>
        <v>112</v>
      </c>
      <c r="I147" s="17">
        <f t="shared" si="4"/>
        <v>100</v>
      </c>
    </row>
    <row r="148" spans="1:9" ht="15.75" x14ac:dyDescent="0.25">
      <c r="A148" s="4" t="s">
        <v>177</v>
      </c>
      <c r="B148" s="10">
        <v>992</v>
      </c>
      <c r="C148" s="11" t="s">
        <v>173</v>
      </c>
      <c r="D148" s="12" t="s">
        <v>33</v>
      </c>
      <c r="E148" s="11" t="s">
        <v>178</v>
      </c>
      <c r="F148" s="12"/>
      <c r="G148" s="13">
        <f>G150</f>
        <v>112</v>
      </c>
      <c r="H148" s="13">
        <f>H150</f>
        <v>112</v>
      </c>
      <c r="I148" s="17">
        <f t="shared" si="4"/>
        <v>100</v>
      </c>
    </row>
    <row r="149" spans="1:9" ht="30" x14ac:dyDescent="0.25">
      <c r="A149" s="4" t="s">
        <v>179</v>
      </c>
      <c r="B149" s="10">
        <v>992</v>
      </c>
      <c r="C149" s="11" t="s">
        <v>173</v>
      </c>
      <c r="D149" s="12" t="s">
        <v>33</v>
      </c>
      <c r="E149" s="11" t="s">
        <v>180</v>
      </c>
      <c r="F149" s="12"/>
      <c r="G149" s="13">
        <f>G150</f>
        <v>112</v>
      </c>
      <c r="H149" s="13">
        <f>H150</f>
        <v>112</v>
      </c>
      <c r="I149" s="17">
        <f t="shared" si="4"/>
        <v>100</v>
      </c>
    </row>
    <row r="150" spans="1:9" ht="30" x14ac:dyDescent="0.25">
      <c r="A150" s="4" t="s">
        <v>19</v>
      </c>
      <c r="B150" s="10">
        <v>992</v>
      </c>
      <c r="C150" s="11" t="s">
        <v>173</v>
      </c>
      <c r="D150" s="12" t="s">
        <v>33</v>
      </c>
      <c r="E150" s="11" t="s">
        <v>181</v>
      </c>
      <c r="F150" s="12" t="s">
        <v>20</v>
      </c>
      <c r="G150" s="13">
        <v>112</v>
      </c>
      <c r="H150" s="13">
        <v>112</v>
      </c>
      <c r="I150" s="17">
        <f t="shared" si="4"/>
        <v>100</v>
      </c>
    </row>
    <row r="151" spans="1:9" ht="31.5" x14ac:dyDescent="0.25">
      <c r="A151" s="8" t="s">
        <v>216</v>
      </c>
      <c r="B151" s="5">
        <v>992</v>
      </c>
      <c r="C151" s="14" t="s">
        <v>65</v>
      </c>
      <c r="D151" s="9" t="s">
        <v>77</v>
      </c>
      <c r="E151" s="9"/>
      <c r="F151" s="9"/>
      <c r="G151" s="18">
        <f>G155</f>
        <v>1</v>
      </c>
      <c r="H151" s="18">
        <f>H155</f>
        <v>0.2</v>
      </c>
      <c r="I151" s="17">
        <f t="shared" si="4"/>
        <v>20</v>
      </c>
    </row>
    <row r="152" spans="1:9" ht="30" x14ac:dyDescent="0.25">
      <c r="A152" s="4" t="s">
        <v>220</v>
      </c>
      <c r="B152" s="10">
        <v>992</v>
      </c>
      <c r="C152" s="11" t="s">
        <v>65</v>
      </c>
      <c r="D152" s="12" t="s">
        <v>15</v>
      </c>
      <c r="E152" s="12"/>
      <c r="F152" s="12"/>
      <c r="G152" s="13">
        <v>1</v>
      </c>
      <c r="H152" s="13">
        <f>H155</f>
        <v>0.2</v>
      </c>
      <c r="I152" s="17">
        <f t="shared" ref="I152:I155" si="5">H152/G152*100</f>
        <v>20</v>
      </c>
    </row>
    <row r="153" spans="1:9" ht="15.75" x14ac:dyDescent="0.25">
      <c r="A153" s="4" t="s">
        <v>221</v>
      </c>
      <c r="B153" s="10">
        <v>992</v>
      </c>
      <c r="C153" s="11" t="s">
        <v>65</v>
      </c>
      <c r="D153" s="12" t="s">
        <v>15</v>
      </c>
      <c r="E153" s="11" t="s">
        <v>217</v>
      </c>
      <c r="F153" s="12"/>
      <c r="G153" s="13">
        <v>1</v>
      </c>
      <c r="H153" s="13">
        <f>H155</f>
        <v>0.2</v>
      </c>
      <c r="I153" s="17">
        <f t="shared" si="5"/>
        <v>20</v>
      </c>
    </row>
    <row r="154" spans="1:9" ht="15.75" x14ac:dyDescent="0.25">
      <c r="A154" s="4" t="s">
        <v>222</v>
      </c>
      <c r="B154" s="10">
        <v>992</v>
      </c>
      <c r="C154" s="11" t="s">
        <v>65</v>
      </c>
      <c r="D154" s="12" t="s">
        <v>15</v>
      </c>
      <c r="E154" s="11" t="s">
        <v>218</v>
      </c>
      <c r="F154" s="12"/>
      <c r="G154" s="13">
        <v>1</v>
      </c>
      <c r="H154" s="13">
        <f>H155</f>
        <v>0.2</v>
      </c>
      <c r="I154" s="17">
        <f t="shared" si="5"/>
        <v>20</v>
      </c>
    </row>
    <row r="155" spans="1:9" ht="30" x14ac:dyDescent="0.25">
      <c r="A155" s="4" t="s">
        <v>223</v>
      </c>
      <c r="B155" s="10">
        <v>992</v>
      </c>
      <c r="C155" s="11" t="s">
        <v>65</v>
      </c>
      <c r="D155" s="12" t="s">
        <v>15</v>
      </c>
      <c r="E155" s="11" t="s">
        <v>218</v>
      </c>
      <c r="F155" s="12" t="s">
        <v>219</v>
      </c>
      <c r="G155" s="13">
        <v>1</v>
      </c>
      <c r="H155" s="13">
        <v>0.2</v>
      </c>
      <c r="I155" s="17">
        <f t="shared" si="5"/>
        <v>20</v>
      </c>
    </row>
    <row r="157" spans="1:9" ht="15.75" x14ac:dyDescent="0.25">
      <c r="A157" s="15" t="s">
        <v>186</v>
      </c>
      <c r="B157" s="15"/>
      <c r="C157" s="15"/>
      <c r="D157" s="15"/>
      <c r="E157" s="15"/>
      <c r="F157" s="15" t="s">
        <v>187</v>
      </c>
      <c r="G157" s="15"/>
    </row>
  </sheetData>
  <mergeCells count="1">
    <mergeCell ref="A8:H8"/>
  </mergeCells>
  <pageMargins left="0.7" right="0.7" top="0.75" bottom="0.75" header="0.3" footer="0.3"/>
  <pageSetup paperSize="9" scale="5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2020-03-23T08:00:45Z</dcterms:modified>
</cp:coreProperties>
</file>