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915" windowWidth="12855" windowHeight="8970" tabRatio="849"/>
  </bookViews>
  <sheets>
    <sheet name="Прил 1" sheetId="41" r:id="rId1"/>
    <sheet name="Прил 10+" sheetId="47" state="hidden" r:id="rId2"/>
  </sheets>
  <definedNames>
    <definedName name="_xlnm.Print_Area" localSheetId="0">'Прил 1'!$A$7:$F$41</definedName>
  </definedNames>
  <calcPr calcId="145621"/>
</workbook>
</file>

<file path=xl/calcChain.xml><?xml version="1.0" encoding="utf-8"?>
<calcChain xmlns="http://schemas.openxmlformats.org/spreadsheetml/2006/main">
  <c r="C36" i="41" l="1"/>
  <c r="C18" i="41" l="1"/>
  <c r="C25" i="41" l="1"/>
  <c r="C24" i="41"/>
  <c r="C23" i="41" l="1"/>
  <c r="C22" i="41"/>
  <c r="J37" i="41" l="1"/>
  <c r="C20" i="41" l="1"/>
  <c r="C33" i="41" l="1"/>
  <c r="C29" i="41" l="1"/>
  <c r="C21" i="41" l="1"/>
  <c r="C17" i="41" s="1"/>
  <c r="D17" i="41" l="1"/>
  <c r="E17" i="41" s="1"/>
  <c r="E18" i="41"/>
  <c r="E21" i="41"/>
  <c r="D31" i="41"/>
  <c r="E31" i="41" s="1"/>
  <c r="E33" i="41"/>
  <c r="D30" i="41" l="1"/>
  <c r="E30" i="41" s="1"/>
  <c r="G37" i="41"/>
  <c r="D36" i="41" l="1"/>
  <c r="E36" i="41" s="1"/>
</calcChain>
</file>

<file path=xl/sharedStrings.xml><?xml version="1.0" encoding="utf-8"?>
<sst xmlns="http://schemas.openxmlformats.org/spreadsheetml/2006/main" count="94" uniqueCount="78">
  <si>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</si>
  <si>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</si>
  <si>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</si>
  <si>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</si>
  <si>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процент исполнения</t>
  </si>
  <si>
    <t>Исполнено 1 полугодие  2015 год</t>
  </si>
  <si>
    <t>Сумма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</si>
  <si>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</si>
  <si>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</si>
  <si>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</si>
  <si>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</si>
  <si>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</si>
  <si>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</si>
  <si>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</si>
  <si>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</si>
  <si>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</si>
  <si>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</si>
  <si>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</si>
  <si>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</si>
  <si>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</si>
  <si>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</si>
  <si>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 xml:space="preserve"> 1 01 02010 01 0000 110</t>
  </si>
  <si>
    <t xml:space="preserve"> 1 06 06033 10 0000 110</t>
  </si>
  <si>
    <t xml:space="preserve"> 1 06 06043 10 0000 110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</si>
  <si>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</si>
  <si>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</si>
  <si>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</si>
  <si>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</si>
  <si>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</si>
  <si>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</si>
  <si>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</si>
  <si>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</si>
  <si>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</si>
  <si>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</si>
  <si>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</si>
  <si>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</si>
  <si>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</si>
  <si>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</si>
  <si>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</si>
  <si>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</si>
  <si>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</si>
  <si>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</si>
  <si>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</si>
  <si>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</si>
  <si>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</si>
  <si>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</si>
  <si>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</si>
  <si>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</si>
  <si>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Земельный налог с организаций,обладающих земельным участком, расположенным в границах сельских поселений</t>
  </si>
  <si>
    <t xml:space="preserve">1 05 03010 01 0000 110 </t>
  </si>
  <si>
    <t>2 02 15001 10 0000 150</t>
  </si>
  <si>
    <t>2 02 35118 10 0000 150</t>
  </si>
  <si>
    <t>2 02 30024 10 0000 150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</si>
  <si>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</si>
  <si>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</si>
  <si>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 xml:space="preserve">Объем поступлений доходов в местный бюджет по кодам видов (подвидов) доходов на 2022 год </t>
  </si>
  <si>
    <t>Доходы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</si>
  <si>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</si>
  <si>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</si>
  <si>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</si>
  <si>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</si>
  <si>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1 03 02230 01 0000 110               1 03 02240 01 0000 110               1 03 02250 01 0000 110</t>
  </si>
  <si>
    <t>от 23.12.2021г. № 136</t>
  </si>
  <si>
    <t>Земельный налог, с физических лиц, обладающих земельным участком, расположенным в границах сельских поселений</t>
  </si>
  <si>
    <t xml:space="preserve"> 2 02 25467 10 0000 150</t>
  </si>
  <si>
    <t xml:space="preserve"> 2 02 29999 10 0000 150</t>
  </si>
  <si>
    <t>Прочие субсидии бюджетам сельских поселений</t>
  </si>
  <si>
    <t xml:space="preserve"> 2 02 49999 10 0000 150</t>
  </si>
  <si>
    <t>Прочие межбюджетные трансферты, передаваемые бюджетам сельских поселений</t>
  </si>
  <si>
    <t>Начальник финансового отдела                                                             И.В. Хомякова</t>
  </si>
  <si>
    <t xml:space="preserve"> 1 13 02995 10 0000 130</t>
  </si>
  <si>
    <t xml:space="preserve"> 1 11 05035 10 0000 120</t>
  </si>
  <si>
    <t>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</si>
  <si>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</si>
  <si>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
</t>
  </si>
  <si>
    <t>1 16 02010 02 0000 140</t>
  </si>
  <si>
    <t>от____________ № _____</t>
  </si>
  <si>
    <t>Прочие доходы от компенсации затрат бюджетов 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</si>
</sst>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7" fontId="17" fillId="0" borderId="0" applyBorder="0" applyProtection="0"/>
    <xf numFmtId="166" fontId="17" fillId="0" borderId="0" applyBorder="0" applyProtection="0"/>
    <xf numFmtId="0" fontId="18" fillId="0" borderId="0" applyNumberFormat="0" applyBorder="0" applyProtection="0">
      <alignment horizontal="center"/>
    </xf>
    <xf numFmtId="0" fontId="18" fillId="0" borderId="0" applyNumberFormat="0" applyBorder="0" applyProtection="0">
      <alignment horizontal="center" textRotation="90"/>
    </xf>
    <xf numFmtId="0" fontId="19" fillId="0" borderId="0" applyNumberFormat="0" applyBorder="0" applyProtection="0"/>
    <xf numFmtId="168" fontId="19" fillId="0" borderId="0" applyBorder="0" applyProtection="0"/>
    <xf numFmtId="0" fontId="20" fillId="0" borderId="0"/>
    <xf numFmtId="166" fontId="17" fillId="0" borderId="0" applyBorder="0" applyProtection="0"/>
    <xf numFmtId="166" fontId="21" fillId="0" borderId="0" applyBorder="0" applyProtection="0"/>
    <xf numFmtId="0" fontId="17" fillId="0" borderId="0" applyNumberFormat="0" applyBorder="0" applyProtection="0"/>
    <xf numFmtId="0" fontId="22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60">
    <xf numFmtId="0" fontId="0" fillId="0" borderId="0" xfId="0"/>
    <xf numFmtId="165" fontId="0" fillId="0" borderId="0" xfId="0" applyNumberFormat="1"/>
    <xf numFmtId="0" fontId="8" fillId="0" borderId="1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65" fontId="3" fillId="2" borderId="1" xfId="12" applyNumberFormat="1" applyFont="1" applyFill="1" applyBorder="1" applyAlignment="1">
      <alignment horizontal="center" vertical="top" wrapText="1"/>
    </xf>
    <xf numFmtId="165" fontId="3" fillId="0" borderId="1" xfId="12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165" fontId="4" fillId="4" borderId="1" xfId="1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4" fillId="4" borderId="0" xfId="0" applyFont="1" applyFill="1"/>
    <xf numFmtId="0" fontId="4" fillId="4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top" wrapText="1"/>
    </xf>
    <xf numFmtId="166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center" vertical="top" wrapText="1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2" applyNumberFormat="1" applyFont="1" applyFill="1" applyBorder="1" applyAlignment="1">
      <alignment horizontal="center" vertical="top" wrapText="1"/>
    </xf>
    <xf numFmtId="165" fontId="4" fillId="4" borderId="1" xfId="12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25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/>
    </xf>
    <xf numFmtId="0" fontId="4" fillId="0" borderId="0" xfId="7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</cellXfs>
  <cellStyles count="15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" xfId="12" builtinId="3"/>
    <cellStyle name="Финансовый 2" xfId="13"/>
    <cellStyle name="Финансовый 3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topLeftCell="A34" zoomScale="110" zoomScaleNormal="110" zoomScaleSheetLayoutView="106" workbookViewId="0">
      <selection activeCell="L36" sqref="L36"/>
    </sheetView>
  </sheetViews>
  <sheetFormatPr defaultRowHeight="15" x14ac:dyDescent="0.25"/>
  <cols>
    <col min="1" max="1" width="31.7109375" customWidth="1"/>
    <col min="2" max="2" width="64" customWidth="1"/>
    <col min="3" max="3" width="30.140625" style="28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  <col min="10" max="10" width="9.140625" style="48"/>
  </cols>
  <sheetData>
    <row r="1" spans="1:12" ht="15.75" x14ac:dyDescent="0.25">
      <c r="C1" s="30" t="s">
        <v>20</v>
      </c>
    </row>
    <row r="2" spans="1:12" ht="15.75" x14ac:dyDescent="0.25">
      <c r="C2" s="42" t="s">
        <v>0</v>
      </c>
    </row>
    <row r="3" spans="1:12" ht="15.75" x14ac:dyDescent="0.25">
      <c r="C3" s="42" t="s">
        <v>1</v>
      </c>
    </row>
    <row r="4" spans="1:12" ht="15.75" x14ac:dyDescent="0.25">
      <c r="C4" s="42" t="s">
        <v>2</v>
      </c>
    </row>
    <row r="5" spans="1:12" x14ac:dyDescent="0.25">
      <c r="C5" s="49" t="s">
        <v>76</v>
      </c>
      <c r="D5" s="50"/>
    </row>
    <row r="7" spans="1:12" ht="15.75" x14ac:dyDescent="0.25">
      <c r="C7" s="30" t="s">
        <v>20</v>
      </c>
    </row>
    <row r="8" spans="1:12" ht="15.75" x14ac:dyDescent="0.25">
      <c r="C8" s="42" t="s">
        <v>0</v>
      </c>
    </row>
    <row r="9" spans="1:12" ht="15.75" x14ac:dyDescent="0.25">
      <c r="C9" s="42" t="s">
        <v>1</v>
      </c>
    </row>
    <row r="10" spans="1:12" ht="15.75" x14ac:dyDescent="0.25">
      <c r="C10" s="42" t="s">
        <v>2</v>
      </c>
    </row>
    <row r="11" spans="1:12" x14ac:dyDescent="0.25">
      <c r="B11" s="49" t="s">
        <v>62</v>
      </c>
      <c r="C11" s="50"/>
    </row>
    <row r="13" spans="1:12" ht="33.75" customHeight="1" x14ac:dyDescent="0.3">
      <c r="A13" s="53" t="s">
        <v>55</v>
      </c>
      <c r="B13" s="53"/>
      <c r="C13" s="53"/>
      <c r="L13" s="33"/>
    </row>
    <row r="14" spans="1:12" ht="18.75" x14ac:dyDescent="0.3">
      <c r="A14" s="53"/>
      <c r="B14" s="53"/>
      <c r="C14" s="53"/>
    </row>
    <row r="15" spans="1:12" ht="18.75" x14ac:dyDescent="0.3">
      <c r="C15" s="43" t="s">
        <v>3</v>
      </c>
    </row>
    <row r="16" spans="1:12" ht="38.25" x14ac:dyDescent="0.25">
      <c r="A16" s="13" t="s">
        <v>19</v>
      </c>
      <c r="B16" s="13" t="s">
        <v>18</v>
      </c>
      <c r="C16" s="41" t="s">
        <v>6</v>
      </c>
      <c r="D16" s="2" t="s">
        <v>5</v>
      </c>
      <c r="E16" s="2" t="s">
        <v>4</v>
      </c>
    </row>
    <row r="17" spans="1:11" ht="18.75" x14ac:dyDescent="0.25">
      <c r="A17" s="13" t="s">
        <v>17</v>
      </c>
      <c r="B17" s="12" t="s">
        <v>56</v>
      </c>
      <c r="C17" s="44">
        <f>C18+C19+C21+C24+C25+C26+C20+C28+C27</f>
        <v>18318.2</v>
      </c>
      <c r="D17" s="6">
        <f>SUM(D18:D25)</f>
        <v>1616.9</v>
      </c>
      <c r="E17" s="4" t="e">
        <f>D17/#REF!*100</f>
        <v>#REF!</v>
      </c>
      <c r="G17">
        <v>10895.6</v>
      </c>
      <c r="H17" s="1">
        <v>0</v>
      </c>
    </row>
    <row r="18" spans="1:11" ht="33" customHeight="1" x14ac:dyDescent="0.25">
      <c r="A18" s="18" t="s">
        <v>21</v>
      </c>
      <c r="B18" s="15" t="s">
        <v>16</v>
      </c>
      <c r="C18" s="45">
        <f>2500+1000+250+100</f>
        <v>3850</v>
      </c>
      <c r="D18" s="7">
        <v>534.20000000000005</v>
      </c>
      <c r="E18" s="3" t="e">
        <f>D18/#REF!*100</f>
        <v>#REF!</v>
      </c>
      <c r="G18">
        <v>1150</v>
      </c>
      <c r="H18" s="1">
        <v>0</v>
      </c>
      <c r="J18" s="48">
        <v>100</v>
      </c>
    </row>
    <row r="19" spans="1:11" ht="62.25" customHeight="1" x14ac:dyDescent="0.25">
      <c r="A19" s="36" t="s">
        <v>61</v>
      </c>
      <c r="B19" s="37" t="s">
        <v>57</v>
      </c>
      <c r="C19" s="45">
        <v>4379</v>
      </c>
      <c r="D19" s="7"/>
      <c r="E19" s="3"/>
      <c r="H19" s="1"/>
    </row>
    <row r="20" spans="1:11" ht="33" customHeight="1" x14ac:dyDescent="0.25">
      <c r="A20" s="16" t="s">
        <v>49</v>
      </c>
      <c r="B20" s="15" t="s">
        <v>13</v>
      </c>
      <c r="C20" s="45">
        <f>206.2+100+100</f>
        <v>406.2</v>
      </c>
      <c r="D20" s="7"/>
      <c r="E20" s="3"/>
      <c r="H20" s="1"/>
    </row>
    <row r="21" spans="1:11" ht="62.25" customHeight="1" x14ac:dyDescent="0.25">
      <c r="A21" s="19" t="s">
        <v>58</v>
      </c>
      <c r="B21" s="15" t="s">
        <v>59</v>
      </c>
      <c r="C21" s="45">
        <f>C23+C22</f>
        <v>6200</v>
      </c>
      <c r="D21" s="14">
        <v>1075.9000000000001</v>
      </c>
      <c r="E21" s="3" t="e">
        <f>D21/#REF!*100</f>
        <v>#REF!</v>
      </c>
      <c r="G21">
        <v>2146.9</v>
      </c>
      <c r="H21" s="1">
        <v>-871.79999999999973</v>
      </c>
    </row>
    <row r="22" spans="1:11" ht="39" customHeight="1" x14ac:dyDescent="0.25">
      <c r="A22" s="19" t="s">
        <v>22</v>
      </c>
      <c r="B22" s="15" t="s">
        <v>48</v>
      </c>
      <c r="C22" s="45">
        <f>900+100+100+100</f>
        <v>1200</v>
      </c>
      <c r="D22" s="14">
        <v>6.8</v>
      </c>
      <c r="E22" s="3" t="e">
        <v>#REF!</v>
      </c>
      <c r="G22">
        <v>10.6</v>
      </c>
      <c r="H22" s="1">
        <v>0</v>
      </c>
      <c r="J22" s="48">
        <v>100</v>
      </c>
    </row>
    <row r="23" spans="1:11" ht="56.25" x14ac:dyDescent="0.25">
      <c r="A23" s="19" t="s">
        <v>23</v>
      </c>
      <c r="B23" s="38" t="s">
        <v>63</v>
      </c>
      <c r="C23" s="45">
        <f>3900+200+400+500</f>
        <v>5000</v>
      </c>
      <c r="D23" s="14"/>
      <c r="E23" s="3"/>
      <c r="H23" s="1"/>
      <c r="J23" s="48">
        <v>500</v>
      </c>
    </row>
    <row r="24" spans="1:11" ht="37.5" customHeight="1" x14ac:dyDescent="0.25">
      <c r="A24" s="19" t="s">
        <v>15</v>
      </c>
      <c r="B24" s="15" t="s">
        <v>14</v>
      </c>
      <c r="C24" s="45">
        <f>2000+500+500+300</f>
        <v>3300</v>
      </c>
      <c r="D24" s="7"/>
      <c r="E24" s="3"/>
      <c r="H24" s="1"/>
      <c r="J24" s="48">
        <v>300</v>
      </c>
    </row>
    <row r="25" spans="1:11" ht="84.75" customHeight="1" x14ac:dyDescent="0.3">
      <c r="A25" s="19" t="s">
        <v>71</v>
      </c>
      <c r="B25" s="29" t="s">
        <v>47</v>
      </c>
      <c r="C25" s="46">
        <f>50+20</f>
        <v>70</v>
      </c>
      <c r="D25" s="7"/>
      <c r="E25" s="3"/>
      <c r="H25" s="1"/>
      <c r="J25" s="48">
        <v>20</v>
      </c>
    </row>
    <row r="26" spans="1:11" ht="37.5" x14ac:dyDescent="0.3">
      <c r="A26" s="39" t="s">
        <v>70</v>
      </c>
      <c r="B26" s="40" t="s">
        <v>77</v>
      </c>
      <c r="C26" s="46">
        <v>100</v>
      </c>
      <c r="D26" s="7"/>
      <c r="E26" s="3"/>
      <c r="H26" s="1"/>
    </row>
    <row r="27" spans="1:11" ht="112.5" x14ac:dyDescent="0.3">
      <c r="A27" s="39" t="s">
        <v>75</v>
      </c>
      <c r="B27" s="40" t="s">
        <v>74</v>
      </c>
      <c r="C27" s="46">
        <v>2</v>
      </c>
      <c r="D27" s="7"/>
      <c r="E27" s="3"/>
      <c r="H27" s="1"/>
    </row>
    <row r="28" spans="1:11" ht="112.5" x14ac:dyDescent="0.3">
      <c r="A28" s="39" t="s">
        <v>72</v>
      </c>
      <c r="B28" s="40" t="s">
        <v>73</v>
      </c>
      <c r="C28" s="46">
        <v>11</v>
      </c>
      <c r="D28" s="7"/>
      <c r="E28" s="3"/>
      <c r="H28" s="1"/>
    </row>
    <row r="29" spans="1:11" ht="18.75" x14ac:dyDescent="0.25">
      <c r="A29" s="20" t="s">
        <v>12</v>
      </c>
      <c r="B29" s="12" t="s">
        <v>11</v>
      </c>
      <c r="C29" s="44">
        <f>C30+C33+C34+C31+C32+C35</f>
        <v>17554.999999999996</v>
      </c>
      <c r="D29" s="7"/>
      <c r="E29" s="3"/>
      <c r="H29" s="1"/>
      <c r="K29" s="1"/>
    </row>
    <row r="30" spans="1:11" ht="37.5" x14ac:dyDescent="0.25">
      <c r="A30" s="32" t="s">
        <v>50</v>
      </c>
      <c r="B30" s="11" t="s">
        <v>10</v>
      </c>
      <c r="C30" s="31">
        <v>8629.7999999999993</v>
      </c>
      <c r="D30" s="5" t="e">
        <f>#REF!+D33+#REF!+D31</f>
        <v>#REF!</v>
      </c>
      <c r="E30" s="4" t="e">
        <f>D30/#REF!*100</f>
        <v>#REF!</v>
      </c>
      <c r="G30">
        <v>8542.4</v>
      </c>
      <c r="H30" s="1">
        <v>0</v>
      </c>
    </row>
    <row r="31" spans="1:11" ht="60.75" customHeight="1" x14ac:dyDescent="0.25">
      <c r="A31" s="34" t="s">
        <v>64</v>
      </c>
      <c r="B31" s="35" t="s">
        <v>60</v>
      </c>
      <c r="C31" s="31">
        <v>2000</v>
      </c>
      <c r="D31" s="10">
        <f>1444.1+639.9</f>
        <v>2084</v>
      </c>
      <c r="E31" s="3" t="e">
        <f>D31/#REF!*100</f>
        <v>#REF!</v>
      </c>
      <c r="F31" s="9"/>
      <c r="G31">
        <v>2248.4</v>
      </c>
      <c r="H31" s="1">
        <v>0</v>
      </c>
    </row>
    <row r="32" spans="1:11" ht="42" customHeight="1" x14ac:dyDescent="0.25">
      <c r="A32" s="34" t="s">
        <v>65</v>
      </c>
      <c r="B32" s="47" t="s">
        <v>66</v>
      </c>
      <c r="C32" s="31">
        <v>3396</v>
      </c>
      <c r="D32" s="10"/>
      <c r="E32" s="3"/>
      <c r="F32" s="9"/>
      <c r="H32" s="1"/>
    </row>
    <row r="33" spans="1:13" ht="57.75" customHeight="1" x14ac:dyDescent="0.25">
      <c r="A33" s="27" t="s">
        <v>51</v>
      </c>
      <c r="B33" s="8" t="s">
        <v>9</v>
      </c>
      <c r="C33" s="31">
        <f>246+13.8</f>
        <v>259.8</v>
      </c>
      <c r="D33" s="7">
        <v>94.7</v>
      </c>
      <c r="E33" s="3" t="e">
        <f>D33/#REF!*100</f>
        <v>#REF!</v>
      </c>
      <c r="F33" s="9"/>
      <c r="G33">
        <v>167.4</v>
      </c>
      <c r="H33" s="1">
        <v>0</v>
      </c>
    </row>
    <row r="34" spans="1:13" ht="57.75" customHeight="1" x14ac:dyDescent="0.25">
      <c r="A34" s="27" t="s">
        <v>52</v>
      </c>
      <c r="B34" s="8" t="s">
        <v>8</v>
      </c>
      <c r="C34" s="45">
        <v>3.8</v>
      </c>
      <c r="D34" s="7"/>
      <c r="E34" s="3"/>
      <c r="F34" s="9"/>
      <c r="H34" s="1"/>
    </row>
    <row r="35" spans="1:13" ht="57.75" customHeight="1" x14ac:dyDescent="0.25">
      <c r="A35" s="34" t="s">
        <v>67</v>
      </c>
      <c r="B35" s="47" t="s">
        <v>68</v>
      </c>
      <c r="C35" s="45">
        <v>3265.6</v>
      </c>
      <c r="D35" s="7"/>
      <c r="E35" s="3"/>
      <c r="F35" s="9"/>
      <c r="H35" s="1"/>
    </row>
    <row r="36" spans="1:13" ht="18.75" x14ac:dyDescent="0.25">
      <c r="A36" s="51" t="s">
        <v>7</v>
      </c>
      <c r="B36" s="52"/>
      <c r="C36" s="44">
        <f>C29+C17</f>
        <v>35873.199999999997</v>
      </c>
      <c r="D36" s="5" t="e">
        <f>D30+D17</f>
        <v>#REF!</v>
      </c>
      <c r="E36" s="4" t="e">
        <f>D36/#REF!*100</f>
        <v>#REF!</v>
      </c>
      <c r="G36">
        <v>22561.249999999996</v>
      </c>
      <c r="H36" s="1">
        <v>-19438</v>
      </c>
      <c r="L36" s="1"/>
      <c r="M36" s="1"/>
    </row>
    <row r="37" spans="1:13" x14ac:dyDescent="0.25">
      <c r="G37" s="1">
        <f>G36-C36</f>
        <v>-13311.95</v>
      </c>
      <c r="J37" s="48">
        <f>SUM(J18:J36)</f>
        <v>1020</v>
      </c>
    </row>
    <row r="38" spans="1:13" x14ac:dyDescent="0.25">
      <c r="G38" s="1"/>
      <c r="M38" s="1"/>
    </row>
    <row r="39" spans="1:13" ht="18.75" x14ac:dyDescent="0.25">
      <c r="A39" s="54" t="s">
        <v>69</v>
      </c>
      <c r="B39" s="54"/>
      <c r="E39" s="1"/>
    </row>
  </sheetData>
  <mergeCells count="6">
    <mergeCell ref="C5:D5"/>
    <mergeCell ref="A36:B36"/>
    <mergeCell ref="A14:C14"/>
    <mergeCell ref="A39:B39"/>
    <mergeCell ref="B11:C11"/>
    <mergeCell ref="A13:C13"/>
  </mergeCells>
  <phoneticPr fontId="12" type="noConversion"/>
  <pageMargins left="0.70866141732283472" right="0.35433070866141736" top="0.3937007874015748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" t="s">
        <v>24</v>
      </c>
    </row>
    <row r="2" spans="1:3" ht="15.75" x14ac:dyDescent="0.25">
      <c r="C2" s="17" t="s">
        <v>0</v>
      </c>
    </row>
    <row r="3" spans="1:3" ht="15.75" x14ac:dyDescent="0.25">
      <c r="C3" s="17" t="s">
        <v>1</v>
      </c>
    </row>
    <row r="4" spans="1:3" ht="15.75" x14ac:dyDescent="0.25">
      <c r="C4" s="17" t="s">
        <v>2</v>
      </c>
    </row>
    <row r="5" spans="1:3" x14ac:dyDescent="0.25">
      <c r="C5" s="21"/>
    </row>
    <row r="9" spans="1:3" ht="52.5" customHeight="1" x14ac:dyDescent="0.25">
      <c r="A9" s="56" t="s">
        <v>54</v>
      </c>
      <c r="B9" s="57"/>
      <c r="C9" s="57"/>
    </row>
    <row r="10" spans="1:3" ht="18.75" x14ac:dyDescent="0.3">
      <c r="A10" s="23"/>
    </row>
    <row r="11" spans="1:3" ht="18.75" x14ac:dyDescent="0.25">
      <c r="A11" s="22" t="s">
        <v>25</v>
      </c>
      <c r="B11" s="22" t="s">
        <v>26</v>
      </c>
      <c r="C11" s="22" t="s">
        <v>27</v>
      </c>
    </row>
    <row r="12" spans="1:3" ht="18.75" x14ac:dyDescent="0.25">
      <c r="A12" s="58" t="s">
        <v>28</v>
      </c>
      <c r="B12" s="59" t="s">
        <v>29</v>
      </c>
      <c r="C12" s="24" t="s">
        <v>30</v>
      </c>
    </row>
    <row r="13" spans="1:3" ht="18.75" x14ac:dyDescent="0.25">
      <c r="A13" s="58"/>
      <c r="B13" s="59"/>
      <c r="C13" s="24" t="s">
        <v>31</v>
      </c>
    </row>
    <row r="14" spans="1:3" ht="37.5" x14ac:dyDescent="0.25">
      <c r="A14" s="58"/>
      <c r="B14" s="59"/>
      <c r="C14" s="24" t="s">
        <v>32</v>
      </c>
    </row>
    <row r="15" spans="1:3" ht="18.75" x14ac:dyDescent="0.25">
      <c r="A15" s="58"/>
      <c r="B15" s="59"/>
      <c r="C15" s="24" t="s">
        <v>33</v>
      </c>
    </row>
    <row r="16" spans="1:3" ht="18.75" x14ac:dyDescent="0.25">
      <c r="A16" s="58"/>
      <c r="B16" s="59"/>
      <c r="C16" s="24" t="s">
        <v>34</v>
      </c>
    </row>
    <row r="17" spans="1:3" ht="18.75" x14ac:dyDescent="0.25">
      <c r="A17" s="58"/>
      <c r="B17" s="59"/>
      <c r="C17" s="24" t="s">
        <v>35</v>
      </c>
    </row>
    <row r="18" spans="1:3" ht="37.5" x14ac:dyDescent="0.25">
      <c r="A18" s="58"/>
      <c r="B18" s="59"/>
      <c r="C18" s="24" t="s">
        <v>36</v>
      </c>
    </row>
    <row r="19" spans="1:3" ht="37.5" x14ac:dyDescent="0.25">
      <c r="A19" s="58"/>
      <c r="B19" s="59"/>
      <c r="C19" s="24" t="s">
        <v>37</v>
      </c>
    </row>
    <row r="20" spans="1:3" ht="18.75" x14ac:dyDescent="0.25">
      <c r="A20" s="58" t="s">
        <v>38</v>
      </c>
      <c r="B20" s="59" t="s">
        <v>39</v>
      </c>
      <c r="C20" s="24" t="s">
        <v>30</v>
      </c>
    </row>
    <row r="21" spans="1:3" ht="18.75" x14ac:dyDescent="0.25">
      <c r="A21" s="58"/>
      <c r="B21" s="59"/>
      <c r="C21" s="24" t="s">
        <v>31</v>
      </c>
    </row>
    <row r="22" spans="1:3" ht="37.5" x14ac:dyDescent="0.25">
      <c r="A22" s="58"/>
      <c r="B22" s="59"/>
      <c r="C22" s="24" t="s">
        <v>32</v>
      </c>
    </row>
    <row r="23" spans="1:3" ht="18.75" x14ac:dyDescent="0.25">
      <c r="A23" s="58"/>
      <c r="B23" s="59"/>
      <c r="C23" s="24" t="s">
        <v>33</v>
      </c>
    </row>
    <row r="24" spans="1:3" ht="18.75" x14ac:dyDescent="0.25">
      <c r="A24" s="58"/>
      <c r="B24" s="59"/>
      <c r="C24" s="24" t="s">
        <v>34</v>
      </c>
    </row>
    <row r="25" spans="1:3" ht="18.75" x14ac:dyDescent="0.25">
      <c r="A25" s="58" t="s">
        <v>40</v>
      </c>
      <c r="B25" s="59" t="s">
        <v>41</v>
      </c>
      <c r="C25" s="24" t="s">
        <v>30</v>
      </c>
    </row>
    <row r="26" spans="1:3" ht="18.75" x14ac:dyDescent="0.25">
      <c r="A26" s="58"/>
      <c r="B26" s="59"/>
      <c r="C26" s="24" t="s">
        <v>31</v>
      </c>
    </row>
    <row r="27" spans="1:3" ht="37.5" x14ac:dyDescent="0.25">
      <c r="A27" s="58"/>
      <c r="B27" s="59"/>
      <c r="C27" s="24" t="s">
        <v>32</v>
      </c>
    </row>
    <row r="28" spans="1:3" ht="18.75" x14ac:dyDescent="0.25">
      <c r="A28" s="58"/>
      <c r="B28" s="59"/>
      <c r="C28" s="24" t="s">
        <v>33</v>
      </c>
    </row>
    <row r="29" spans="1:3" ht="18.75" x14ac:dyDescent="0.25">
      <c r="A29" s="58"/>
      <c r="B29" s="59"/>
      <c r="C29" s="24" t="s">
        <v>42</v>
      </c>
    </row>
    <row r="30" spans="1:3" ht="18.75" x14ac:dyDescent="0.25">
      <c r="A30" s="58"/>
      <c r="B30" s="59"/>
      <c r="C30" s="24" t="s">
        <v>43</v>
      </c>
    </row>
    <row r="31" spans="1:3" ht="75" x14ac:dyDescent="0.25">
      <c r="A31" s="25" t="s">
        <v>44</v>
      </c>
      <c r="B31" s="24" t="s">
        <v>45</v>
      </c>
      <c r="C31" s="24" t="s">
        <v>46</v>
      </c>
    </row>
    <row r="32" spans="1:3" ht="15.75" x14ac:dyDescent="0.25">
      <c r="A32" s="26"/>
    </row>
    <row r="33" spans="1:3" ht="18.75" x14ac:dyDescent="0.3">
      <c r="A33" s="55" t="s">
        <v>53</v>
      </c>
      <c r="B33" s="55"/>
      <c r="C33" s="5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1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1</vt:lpstr>
      <vt:lpstr>Прил 10+</vt:lpstr>
      <vt:lpstr>'Прил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2022-11-16T15:15:30Z</cp:lastPrinted>
  <dcterms:created xsi:type="dcterms:W3CDTF">2010-11-10T14:00:24Z</dcterms:created>
  <dcterms:modified xsi:type="dcterms:W3CDTF">2022-12-15T14:30:27Z</dcterms:modified>
</cp:coreProperties>
</file>