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chartsheets/sheet1.xml" ContentType="application/vnd.openxmlformats-officedocument.spreadsheetml.chart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ФИН.ОТДЕЛ\Сессии2020год\сессия июнь\"/>
    </mc:Choice>
  </mc:AlternateContent>
  <bookViews>
    <workbookView xWindow="-135" yWindow="735" windowWidth="12855" windowHeight="9150" tabRatio="849" firstSheet="4" activeTab="4"/>
  </bookViews>
  <sheets>
    <sheet name="Прил 1  (2)" sheetId="48" state="hidden" r:id="rId1"/>
    <sheet name="Прил 2" sheetId="41" state="hidden" r:id="rId2"/>
    <sheet name="Прил 3" sheetId="44" state="hidden" r:id="rId3"/>
    <sheet name="Прил 4 (2)" sheetId="45" state="hidden" r:id="rId4"/>
    <sheet name="прил5" sheetId="6" r:id="rId5"/>
    <sheet name="прил.6" sheetId="40" r:id="rId6"/>
    <sheet name="Диаграмма1" sheetId="52" state="hidden" r:id="rId7"/>
    <sheet name="прил._7" sheetId="24" r:id="rId8"/>
    <sheet name="Прил 8" sheetId="42" r:id="rId9"/>
    <sheet name="прил 9" sheetId="46" state="hidden" r:id="rId10"/>
    <sheet name="Прил 10+" sheetId="47" state="hidden" r:id="rId11"/>
    <sheet name="Заимст 11" sheetId="51" state="hidden" r:id="rId12"/>
    <sheet name="Гарант 12" sheetId="49" state="hidden" r:id="rId13"/>
    <sheet name="нормативы 13" sheetId="50" state="hidden" r:id="rId14"/>
  </sheets>
  <externalReferences>
    <externalReference r:id="rId15"/>
  </externalReferences>
  <definedNames>
    <definedName name="_xlnm._FilterDatabase" localSheetId="7" hidden="1">прил._7!$A$19:$K$166</definedName>
    <definedName name="_xlnm._FilterDatabase" localSheetId="5" hidden="1">прил.6!$A$16:$H$156</definedName>
    <definedName name="_xlnm.Print_Area" localSheetId="0">'Прил 1  (2)'!$A$1:$B$81</definedName>
    <definedName name="_xlnm.Print_Area" localSheetId="1">'Прил 2'!$A$1:$F$30</definedName>
    <definedName name="_xlnm.Print_Area" localSheetId="9">'прил 9'!$A$1:$C$22</definedName>
    <definedName name="_xlnm.Print_Area" localSheetId="7">прил._7!$A$1:$L$169</definedName>
    <definedName name="_xlnm.Print_Area" localSheetId="5">прил.6!$A$1:$J$165</definedName>
    <definedName name="_xlnm.Print_Area" localSheetId="4">прил5!$A$1:$F$49</definedName>
  </definedNames>
  <calcPr calcId="152511"/>
</workbook>
</file>

<file path=xl/calcChain.xml><?xml version="1.0" encoding="utf-8"?>
<calcChain xmlns="http://schemas.openxmlformats.org/spreadsheetml/2006/main">
  <c r="D14" i="6" l="1"/>
  <c r="D34" i="6"/>
  <c r="D35" i="6"/>
  <c r="D33" i="6"/>
  <c r="D32" i="6"/>
  <c r="D25" i="6"/>
  <c r="D23" i="6"/>
  <c r="D21" i="6"/>
  <c r="H59" i="40"/>
  <c r="H137" i="40"/>
  <c r="H100" i="40"/>
  <c r="H101" i="40"/>
  <c r="B77" i="40"/>
  <c r="B65" i="40"/>
  <c r="H48" i="40"/>
  <c r="H45" i="40" s="1"/>
  <c r="H47" i="40"/>
  <c r="H46" i="40"/>
  <c r="H39" i="40"/>
  <c r="H38" i="40"/>
  <c r="H35" i="40" l="1"/>
  <c r="H34" i="40" s="1"/>
  <c r="H33" i="40" s="1"/>
  <c r="H36" i="40"/>
  <c r="B22" i="40"/>
  <c r="K32" i="24" l="1"/>
  <c r="K77" i="24"/>
  <c r="K130" i="24"/>
  <c r="K137" i="24"/>
  <c r="K136" i="24"/>
  <c r="K127" i="24"/>
  <c r="K126" i="24"/>
  <c r="K125" i="24"/>
  <c r="K124" i="24" s="1"/>
  <c r="K123" i="24" s="1"/>
  <c r="K117" i="24" l="1"/>
  <c r="K118" i="24"/>
  <c r="C41" i="42"/>
  <c r="C43" i="42"/>
  <c r="C45" i="42"/>
  <c r="C32" i="42"/>
  <c r="C19" i="42" s="1"/>
  <c r="K46" i="24" l="1"/>
  <c r="K149" i="24" l="1"/>
  <c r="K88" i="24"/>
  <c r="K91" i="24"/>
  <c r="K90" i="24" s="1"/>
  <c r="K89" i="24" s="1"/>
  <c r="C37" i="42" l="1"/>
  <c r="C24" i="42"/>
  <c r="K102" i="24" l="1"/>
  <c r="H75" i="40"/>
  <c r="H79" i="40" l="1"/>
  <c r="K59" i="24"/>
  <c r="K70" i="24"/>
  <c r="K74" i="24"/>
  <c r="K78" i="24"/>
  <c r="K79" i="24"/>
  <c r="K80" i="24"/>
  <c r="K108" i="24"/>
  <c r="K112" i="24"/>
  <c r="K131" i="24"/>
  <c r="K132" i="24"/>
  <c r="H116" i="40"/>
  <c r="K83" i="24"/>
  <c r="D26" i="6" s="1"/>
  <c r="B17" i="46" l="1"/>
  <c r="K42" i="24" l="1"/>
  <c r="H151" i="40"/>
  <c r="H150" i="40"/>
  <c r="H149" i="40"/>
  <c r="H156" i="40" l="1"/>
  <c r="H143" i="40"/>
  <c r="H141" i="40"/>
  <c r="H140" i="40" s="1"/>
  <c r="H138" i="40"/>
  <c r="H125" i="40"/>
  <c r="H122" i="40"/>
  <c r="H119" i="40"/>
  <c r="H115" i="40"/>
  <c r="H113" i="40"/>
  <c r="H109" i="40"/>
  <c r="H99" i="40"/>
  <c r="H96" i="40" s="1"/>
  <c r="H64" i="40"/>
  <c r="H44" i="40"/>
  <c r="H32" i="40"/>
  <c r="H28" i="40"/>
  <c r="H27" i="40" s="1"/>
  <c r="H107" i="40"/>
  <c r="K52" i="24"/>
  <c r="K50" i="24"/>
  <c r="H41" i="40" l="1"/>
  <c r="H43" i="40"/>
  <c r="K49" i="24"/>
  <c r="K39" i="24" s="1"/>
  <c r="H112" i="40"/>
  <c r="K156" i="24"/>
  <c r="K120" i="24" l="1"/>
  <c r="K113" i="24" s="1"/>
  <c r="H62" i="40"/>
  <c r="H142" i="40"/>
  <c r="H139" i="40"/>
  <c r="D22" i="6"/>
  <c r="C12" i="45" l="1"/>
  <c r="C11" i="44"/>
  <c r="C18" i="44"/>
  <c r="K129" i="24" l="1"/>
  <c r="K133" i="24"/>
  <c r="B41" i="40" l="1"/>
  <c r="C11" i="41" l="1"/>
  <c r="H145" i="40" l="1"/>
  <c r="K107" i="24"/>
  <c r="K76" i="24"/>
  <c r="K54" i="24"/>
  <c r="D20" i="6" s="1"/>
  <c r="K145" i="24"/>
  <c r="K121" i="24"/>
  <c r="K64" i="24"/>
  <c r="K65" i="24"/>
  <c r="K66" i="24"/>
  <c r="C14" i="44"/>
  <c r="C13" i="44" s="1"/>
  <c r="C12" i="44" s="1"/>
  <c r="H21" i="40"/>
  <c r="H51" i="40"/>
  <c r="H50" i="40" s="1"/>
  <c r="H49" i="40" s="1"/>
  <c r="H53" i="40"/>
  <c r="H58" i="40" s="1"/>
  <c r="H57" i="40" s="1"/>
  <c r="H16" i="40" s="1"/>
  <c r="H94" i="40"/>
  <c r="H97" i="40"/>
  <c r="H104" i="40"/>
  <c r="H103" i="40" s="1"/>
  <c r="H106" i="40"/>
  <c r="H123" i="40"/>
  <c r="H134" i="40"/>
  <c r="H153" i="40"/>
  <c r="H159" i="40"/>
  <c r="H158" i="40" s="1"/>
  <c r="H161" i="40"/>
  <c r="K109" i="24"/>
  <c r="K27" i="24"/>
  <c r="H148" i="40" s="1"/>
  <c r="K68" i="24"/>
  <c r="D11" i="41"/>
  <c r="E11" i="41" s="1"/>
  <c r="E12" i="41"/>
  <c r="E13" i="41"/>
  <c r="E15" i="41"/>
  <c r="E18" i="41"/>
  <c r="C21" i="41"/>
  <c r="C26" i="41" s="1"/>
  <c r="E22" i="41"/>
  <c r="D23" i="41"/>
  <c r="E23" i="41" s="1"/>
  <c r="E24" i="41"/>
  <c r="E25" i="41"/>
  <c r="K24" i="24"/>
  <c r="K73" i="24"/>
  <c r="K143" i="24"/>
  <c r="K115" i="24"/>
  <c r="K84" i="24"/>
  <c r="K85" i="24"/>
  <c r="K62" i="24"/>
  <c r="K61" i="24"/>
  <c r="K60" i="24"/>
  <c r="K55" i="24"/>
  <c r="K56" i="24"/>
  <c r="K57" i="24"/>
  <c r="K34" i="24"/>
  <c r="K35" i="24"/>
  <c r="K36" i="24"/>
  <c r="K37" i="24"/>
  <c r="K28" i="24"/>
  <c r="K29" i="24"/>
  <c r="K30" i="24"/>
  <c r="K165" i="24"/>
  <c r="K162" i="24" s="1"/>
  <c r="K157" i="24"/>
  <c r="K159" i="24"/>
  <c r="K158" i="24" s="1"/>
  <c r="K155" i="24"/>
  <c r="D43" i="6" s="1"/>
  <c r="K140" i="24"/>
  <c r="D39" i="6" s="1"/>
  <c r="K141" i="24"/>
  <c r="K142" i="24"/>
  <c r="K99" i="24"/>
  <c r="B104" i="40"/>
  <c r="B100" i="40"/>
  <c r="B98" i="40"/>
  <c r="B96" i="40"/>
  <c r="B94" i="40"/>
  <c r="B79" i="40"/>
  <c r="B61" i="40"/>
  <c r="B49" i="40"/>
  <c r="B36" i="40"/>
  <c r="B33" i="40"/>
  <c r="B31" i="40"/>
  <c r="B27" i="40"/>
  <c r="B25" i="40"/>
  <c r="B23" i="40"/>
  <c r="I110" i="40"/>
  <c r="J110" i="40"/>
  <c r="I106" i="40"/>
  <c r="J106" i="40"/>
  <c r="H88" i="40"/>
  <c r="H85" i="40"/>
  <c r="H81" i="40"/>
  <c r="H19" i="40"/>
  <c r="H18" i="40" s="1"/>
  <c r="H17" i="40" s="1"/>
  <c r="K95" i="24"/>
  <c r="K94" i="24" s="1"/>
  <c r="K93" i="24" s="1"/>
  <c r="K47" i="24"/>
  <c r="F25" i="6"/>
  <c r="F26" i="6"/>
  <c r="F29" i="6"/>
  <c r="F33" i="6"/>
  <c r="F37" i="6"/>
  <c r="F42" i="6"/>
  <c r="E15" i="6"/>
  <c r="F15" i="6" s="1"/>
  <c r="E43" i="6"/>
  <c r="F43" i="6" s="1"/>
  <c r="E41" i="6"/>
  <c r="F41" i="6" s="1"/>
  <c r="E38" i="6"/>
  <c r="F38" i="6" s="1"/>
  <c r="E36" i="6"/>
  <c r="F36" i="6" s="1"/>
  <c r="E27" i="6"/>
  <c r="F27" i="6" s="1"/>
  <c r="E31" i="6"/>
  <c r="F31" i="6" s="1"/>
  <c r="E24" i="6"/>
  <c r="E22" i="6"/>
  <c r="F22" i="6" s="1"/>
  <c r="F24" i="6"/>
  <c r="A29" i="6"/>
  <c r="A21" i="6"/>
  <c r="A20" i="6"/>
  <c r="A18" i="6"/>
  <c r="A16" i="6"/>
  <c r="K110" i="24"/>
  <c r="K25" i="24"/>
  <c r="K23" i="24"/>
  <c r="K22" i="24"/>
  <c r="K97" i="24"/>
  <c r="K87" i="24" s="1"/>
  <c r="K100" i="24"/>
  <c r="K98" i="24"/>
  <c r="K134" i="24"/>
  <c r="K163" i="24"/>
  <c r="K161" i="24"/>
  <c r="D45" i="6" s="1"/>
  <c r="D46" i="6" s="1"/>
  <c r="K33" i="24" l="1"/>
  <c r="D41" i="6"/>
  <c r="K72" i="24"/>
  <c r="K106" i="24"/>
  <c r="D31" i="6" s="1"/>
  <c r="K20" i="24"/>
  <c r="K21" i="24" s="1"/>
  <c r="D27" i="6"/>
  <c r="K151" i="24"/>
  <c r="K41" i="24"/>
  <c r="K40" i="24" s="1"/>
  <c r="D36" i="6"/>
  <c r="K153" i="24"/>
  <c r="K146" i="24"/>
  <c r="K147" i="24"/>
  <c r="D40" i="6"/>
  <c r="K139" i="24"/>
  <c r="D38" i="6" s="1"/>
  <c r="K150" i="24"/>
  <c r="D42" i="6" s="1"/>
  <c r="H98" i="40"/>
  <c r="H66" i="40"/>
  <c r="H65" i="40" s="1"/>
  <c r="H61" i="40" s="1"/>
  <c r="H124" i="40"/>
  <c r="H42" i="40"/>
  <c r="H26" i="40"/>
  <c r="H25" i="40" s="1"/>
  <c r="H155" i="40"/>
  <c r="H154" i="40" s="1"/>
  <c r="H84" i="40"/>
  <c r="H146" i="40"/>
  <c r="H144" i="40"/>
  <c r="D21" i="41"/>
  <c r="E21" i="41" s="1"/>
  <c r="G27" i="41"/>
  <c r="D26" i="41"/>
  <c r="E26" i="41" s="1"/>
  <c r="H23" i="40"/>
  <c r="H22" i="40" s="1"/>
  <c r="H93" i="40"/>
  <c r="H80" i="40"/>
  <c r="H55" i="40"/>
  <c r="H54" i="40" s="1"/>
  <c r="H108" i="40"/>
  <c r="D24" i="6"/>
  <c r="K71" i="24"/>
  <c r="K152" i="24"/>
  <c r="H157" i="40"/>
  <c r="H160" i="40"/>
  <c r="E14" i="6"/>
  <c r="F14" i="6" s="1"/>
  <c r="K164" i="24"/>
  <c r="D37" i="6" l="1"/>
  <c r="D15" i="6"/>
  <c r="H118" i="40"/>
  <c r="K19" i="24" l="1"/>
  <c r="H111" i="40"/>
  <c r="H110" i="40" s="1"/>
  <c r="H15" i="6"/>
  <c r="H14" i="6"/>
</calcChain>
</file>

<file path=xl/sharedStrings.xml><?xml version="1.0" encoding="utf-8"?>
<sst xmlns="http://schemas.openxmlformats.org/spreadsheetml/2006/main" count="2203" uniqueCount="554">
  <si>
    <t>к решению Совета</t>
  </si>
  <si>
    <t>Новодмитриевского сельского</t>
  </si>
  <si>
    <t>поселения Северского района</t>
  </si>
  <si>
    <t>(тыс. рублей)</t>
  </si>
  <si>
    <t>Наименование</t>
  </si>
  <si>
    <t>Рз</t>
  </si>
  <si>
    <t>ПР</t>
  </si>
  <si>
    <t>ВСЕГО РАСХОДОВ</t>
  </si>
  <si>
    <t>Общегосударственные вопросы</t>
  </si>
  <si>
    <t>Другие общегосударственные вопросы</t>
  </si>
  <si>
    <t xml:space="preserve">Национальная оборона </t>
  </si>
  <si>
    <t>Мобилизационная и вневойсковая подготовка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</si>
  <si>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</si>
  <si>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</si>
  <si>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Другие вопросы в области национальной безопасности и правоохранительной деятельности</t>
  </si>
  <si>
    <t>Национальная экономика</t>
  </si>
  <si>
    <t>Жилищно-коммунальное хозяйство</t>
  </si>
  <si>
    <t>Коммунальное хозяйство</t>
  </si>
  <si>
    <t>Благоустройство</t>
  </si>
  <si>
    <t xml:space="preserve">Культура, кинематография </t>
  </si>
  <si>
    <t>Культура</t>
  </si>
  <si>
    <t xml:space="preserve"> Массовый спорт</t>
  </si>
  <si>
    <t>Наименование расходов</t>
  </si>
  <si>
    <t>01</t>
  </si>
  <si>
    <t>00</t>
  </si>
  <si>
    <t>02</t>
  </si>
  <si>
    <t>04</t>
  </si>
  <si>
    <t>03</t>
  </si>
  <si>
    <t>09</t>
  </si>
  <si>
    <t>06</t>
  </si>
  <si>
    <t>07</t>
  </si>
  <si>
    <t>05</t>
  </si>
  <si>
    <t>08</t>
  </si>
  <si>
    <t>ЦСР</t>
  </si>
  <si>
    <t>ВР</t>
  </si>
  <si>
    <t>Национальная оборона</t>
  </si>
  <si>
    <t>Осуществление первичного воинского учета на территориях, где отсутствуют военные комиссариаты</t>
  </si>
  <si>
    <t>Функционирование высшего должностного лица субъекта Российской Федерации и муниципального образования</t>
  </si>
  <si>
    <t>Социальная политика</t>
  </si>
  <si>
    <t>Пенсионное обеспечение</t>
  </si>
  <si>
    <t>12</t>
  </si>
  <si>
    <t>13</t>
  </si>
  <si>
    <t>11</t>
  </si>
  <si>
    <t>Массовый спорт</t>
  </si>
  <si>
    <t>Средства массовой информации</t>
  </si>
  <si>
    <t>Периодическая печать и издательства</t>
  </si>
  <si>
    <t>14</t>
  </si>
  <si>
    <t>Мероприятия в области коммунального хозяйства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</si>
  <si>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</si>
  <si>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Приложение № 2</t>
  </si>
  <si>
    <t>Реализация муниципальных функций, связанных с муниципальным управлением</t>
  </si>
  <si>
    <t>Ведение похозяйственного учета</t>
  </si>
  <si>
    <t>Высшее должностное лицо</t>
  </si>
  <si>
    <t>Обеспечение функций администрации</t>
  </si>
  <si>
    <t>Контрольно-счетная палата</t>
  </si>
  <si>
    <t>Финансовое обеспечение непредвиденных расходов</t>
  </si>
  <si>
    <t>Централизованные бухгалтерии</t>
  </si>
  <si>
    <t>Административные комиссии</t>
  </si>
  <si>
    <t>Информационное обеспечение деятельности администрации</t>
  </si>
  <si>
    <t>Обеспечение деятельности администрации</t>
  </si>
  <si>
    <t>тыс. руб.</t>
  </si>
  <si>
    <t>№ п/п</t>
  </si>
  <si>
    <t>Вед</t>
  </si>
  <si>
    <t>РЗ</t>
  </si>
  <si>
    <t xml:space="preserve">Всего  </t>
  </si>
  <si>
    <t>Обеспечение деятельности контрольно-счетной палаты муниципального образования Северский район</t>
  </si>
  <si>
    <t>55</t>
  </si>
  <si>
    <t>0</t>
  </si>
  <si>
    <t>0000</t>
  </si>
  <si>
    <t>2</t>
  </si>
  <si>
    <t>Расходы на обеспечение функций органов местного самоуправления</t>
  </si>
  <si>
    <t>Межбюджетные трансферты</t>
  </si>
  <si>
    <t>500</t>
  </si>
  <si>
    <t>Администрация Новодмитриевского сельского поселения</t>
  </si>
  <si>
    <t>Обеспечение деятельности  главы муниципального образования</t>
  </si>
  <si>
    <t>50</t>
  </si>
  <si>
    <t>1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</si>
  <si>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</si>
  <si>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</si>
  <si>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Функционирование Правительства Российской Федерации, высших  исполнительных  органов государственной власти субъектов Российской Федерации, местных администраций</t>
  </si>
  <si>
    <t>51</t>
  </si>
  <si>
    <t>Закупка товаров работ и услуг для государственных (муниципальных) нужд</t>
  </si>
  <si>
    <t>200</t>
  </si>
  <si>
    <t>Иные бюджетные ассигнования</t>
  </si>
  <si>
    <t>800</t>
  </si>
  <si>
    <t>Осуществление отдельных государственных полномочий по образованию и организации деятельности административных комиссий</t>
  </si>
  <si>
    <t>Резервные фонды</t>
  </si>
  <si>
    <t>3</t>
  </si>
  <si>
    <t>Резервный фонд администрации</t>
  </si>
  <si>
    <t>5</t>
  </si>
  <si>
    <t>Расходы на обеспечение деятельности (оказание услуг) муниципальных учреждений</t>
  </si>
  <si>
    <t>6</t>
  </si>
  <si>
    <t>7</t>
  </si>
  <si>
    <t>Поддержка территориального общественного самоуправления</t>
  </si>
  <si>
    <t xml:space="preserve">Развитие территориального общественного самоуправления </t>
  </si>
  <si>
    <t>4</t>
  </si>
  <si>
    <t>Поддержка и развитие Кубанского казачества</t>
  </si>
  <si>
    <t>19</t>
  </si>
  <si>
    <t>Дорожное хозяйство (дорожные фонды)</t>
  </si>
  <si>
    <t>Связь и информатика</t>
  </si>
  <si>
    <t>10</t>
  </si>
  <si>
    <t>15</t>
  </si>
  <si>
    <t>Информационный Северский район</t>
  </si>
  <si>
    <t>Развитие малого и среднего предпринимательства на территории поселения</t>
  </si>
  <si>
    <t>Государственная поддержка малого и среднего предпринимательства, включая крестьянские (фермерские) хозяйства</t>
  </si>
  <si>
    <t>20</t>
  </si>
  <si>
    <t>Развитие водоснабжения и водоотведения поселения</t>
  </si>
  <si>
    <t>Проведение мероприятий по подготовке к осенне-зимнему периоду</t>
  </si>
  <si>
    <t>Развитие теплоснабжения поселения</t>
  </si>
  <si>
    <t>Доступная среда</t>
  </si>
  <si>
    <t>Обеспечение доступности для инвалидов и других маломобильных граждан объектов социальной инфраструктуры</t>
  </si>
  <si>
    <t>21</t>
  </si>
  <si>
    <t>Развитие, содержание и ремонт систем наружного освещения населенных пунктов</t>
  </si>
  <si>
    <t>Организация ритуальных услуг и содержание мест захоронения</t>
  </si>
  <si>
    <t>Строительство, капитальный ремонт, ремонт и содержание объектов благоустройства поселения</t>
  </si>
  <si>
    <t>Предоставление субсидий бюджетным, автономным учреждениям и иным некоммерческим организациям</t>
  </si>
  <si>
    <t>600</t>
  </si>
  <si>
    <t>Развитие централизованной клубной системы</t>
  </si>
  <si>
    <t>Доплата к пенсиям муниципальных служащих</t>
  </si>
  <si>
    <t>Социальное обеспечение и иные выплаты населению</t>
  </si>
  <si>
    <t>300</t>
  </si>
  <si>
    <t>Социальное обеспечение населения</t>
  </si>
  <si>
    <t>Мероприятия в области   физической культуры и спорта</t>
  </si>
  <si>
    <t>Информационное обеспечение и сопровождение</t>
  </si>
  <si>
    <t>Муниципальная программа "Развитие малого и среднего предпринимательства"</t>
  </si>
  <si>
    <t>Муниципальная программа "Информационное общество Северского района в Новодмитриевском сельском поселении на 2015-2017 годы"</t>
  </si>
  <si>
    <t xml:space="preserve">Новодмитриевского сельского </t>
  </si>
  <si>
    <t>Муниципальная программа "Комплексное и устойчивое развитие  сфере дорожного хозяйства"</t>
  </si>
  <si>
    <t>Муниципальная программа "Доступная среда"</t>
  </si>
  <si>
    <t>Поддержка коммунального хозяйства</t>
  </si>
  <si>
    <t>Совет Новодмитриевского сельского поселения</t>
  </si>
  <si>
    <t>процент исполнения</t>
  </si>
  <si>
    <t>Исполнено 1 полугодие  2015 год</t>
  </si>
  <si>
    <r>
      <rPr>
        <b/>
        <sz val="14"/>
        <color indexed="9"/>
        <rFont val="Times New Roman"/>
        <family val="1"/>
        <charset val="204"/>
      </rPr>
      <t>.</t>
    </r>
    <r>
      <rPr>
        <b/>
        <sz val="14"/>
        <color indexed="8"/>
        <rFont val="Times New Roman"/>
        <family val="1"/>
        <charset val="204"/>
      </rPr>
      <t>00</t>
    </r>
  </si>
  <si>
    <r>
      <rPr>
        <sz val="14"/>
        <color indexed="9"/>
        <rFont val="Times New Roman"/>
        <family val="1"/>
        <charset val="204"/>
      </rPr>
      <t>.</t>
    </r>
    <r>
      <rPr>
        <sz val="14"/>
        <color indexed="8"/>
        <rFont val="Times New Roman"/>
        <family val="1"/>
        <charset val="204"/>
      </rPr>
      <t>01</t>
    </r>
  </si>
  <si>
    <t>50т.р.на мероприятия</t>
  </si>
  <si>
    <t>на бензин</t>
  </si>
  <si>
    <t>коррупция</t>
  </si>
  <si>
    <t>10660</t>
  </si>
  <si>
    <t>00000</t>
  </si>
  <si>
    <t>10360</t>
  </si>
  <si>
    <t>00590</t>
  </si>
  <si>
    <t>10570</t>
  </si>
  <si>
    <t>10520</t>
  </si>
  <si>
    <t>10040</t>
  </si>
  <si>
    <t>10600</t>
  </si>
  <si>
    <t>10620</t>
  </si>
  <si>
    <t>10460</t>
  </si>
  <si>
    <t>10470</t>
  </si>
  <si>
    <t>10410</t>
  </si>
  <si>
    <t>10430</t>
  </si>
  <si>
    <t>10450</t>
  </si>
  <si>
    <t>00190</t>
  </si>
  <si>
    <t>60190</t>
  </si>
  <si>
    <t>10010</t>
  </si>
  <si>
    <t>10030</t>
  </si>
  <si>
    <t>51180</t>
  </si>
  <si>
    <t>10060</t>
  </si>
  <si>
    <t>10100</t>
  </si>
  <si>
    <t>10180</t>
  </si>
  <si>
    <t>10300</t>
  </si>
  <si>
    <t>10480</t>
  </si>
  <si>
    <t>Сумма</t>
  </si>
  <si>
    <t>9</t>
  </si>
  <si>
    <t>Предоставление субсидий бюджетным, автономным учреждениям и иным некоммерческим организаций</t>
  </si>
  <si>
    <t>10590</t>
  </si>
  <si>
    <t>Развитие кукльтуры</t>
  </si>
  <si>
    <t>Муниципальная программа "Информационное общество Северского района в Новодмитриевском сельском поселении на 2018-2020 годы"</t>
  </si>
  <si>
    <t>Развитие водоснабжения и водоотведения</t>
  </si>
  <si>
    <t>Муниципальная программа "Благоустройство территории поселения в Новодмитриевском сельском поселении на 2018-2020 годы"</t>
  </si>
  <si>
    <t>Муниципальная программа "Развитие жилищно-коммунальной инфраструктуры в Новодмитриевском сельском поселении на 2018-2020 годы"</t>
  </si>
  <si>
    <t>Муниципальная программа "Развитие культуры на 2018-2020 годы  в Новодмитриевском сельском поселении"</t>
  </si>
  <si>
    <t>Муниципальная программа "Поддержка социально-ориентированных некоммерческих организаций в Новодмитриевском сельском поселении на 2016-2018 годы"</t>
  </si>
  <si>
    <t>Поддержка социально-ориентированных некоммерческих организаций</t>
  </si>
  <si>
    <t>Муниципальная программа "Региональная политика и развитие гражданского общества в Новодмитриевском сельском поселении на 2018-2020 годы"</t>
  </si>
  <si>
    <t>Управление муниципальными финансами</t>
  </si>
  <si>
    <t>Обслуживание государственного внутрен-него и муниципального долга</t>
  </si>
  <si>
    <t>54</t>
  </si>
  <si>
    <t>Управление муниципальным долгом и му-ниципальными финансовыми активами Краснодарского края</t>
  </si>
  <si>
    <t>Процентные платежи по муниципальному долгу</t>
  </si>
  <si>
    <t>10090</t>
  </si>
  <si>
    <t>Обслуживание муниципального долга</t>
  </si>
  <si>
    <t>Физическая культура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</si>
  <si>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</si>
  <si>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</si>
  <si>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Муниципальная программа "Обеспечение безопасности и развитие казачества в Новодмитриевском сельском поселении на 2018-2020 годы"</t>
  </si>
  <si>
    <t>Обеспечение функции администрации</t>
  </si>
  <si>
    <t>Подпрограмма "Поддержка и развитие казачества"</t>
  </si>
  <si>
    <t>Мероприятия по предупреждению и ликвидации чрезвычайных ситуаций, стихийных бедсвий и их последствий в Северском районе</t>
  </si>
  <si>
    <t>Муниципальная программа
«Комплексное и устойчивое развитие в сфере дорожного хозяйства» на 2018 – 2020 годы в Новодмитриевском сельском поселении</t>
  </si>
  <si>
    <t>Подпрограмма "Мероприятия, финансируемые за счет средств дорожного фонда"</t>
  </si>
  <si>
    <t>Подпрограмма «Развитие, содержание и ремонт систем наружного освещения населенных пунктов» на 2018-2020 годы в Новодмитриевском сельском поселении</t>
  </si>
  <si>
    <t>Подпрограмма «Организация ритуальных услуг и содержание мест захоронения» на 2018-2020 годы в Новодмитриевском сельском поселении</t>
  </si>
  <si>
    <t>Подпрограмма «Строительство, капитальный ремонт, ремонт и содержание объектов благоустройства поселения» на 2018-2020 годы в Новодмитриевском сельском поселении</t>
  </si>
  <si>
    <t>Развитие культуры</t>
  </si>
  <si>
    <t>Подпрограмма "Расходы на обеспечение деятельности (оказание услуг) муниципальных учреждений"</t>
  </si>
  <si>
    <t xml:space="preserve">Прочие обязательства </t>
  </si>
  <si>
    <t>10020</t>
  </si>
  <si>
    <t xml:space="preserve">                                     </t>
  </si>
  <si>
    <t>52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</si>
  <si>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</si>
  <si>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Обеспечение деятельности Совета муниципального образования</t>
  </si>
  <si>
    <t xml:space="preserve">Обеспечение функции Совета муниципального образования </t>
  </si>
  <si>
    <t>Расходы на обеспечение функций органа местного самоуправления</t>
  </si>
  <si>
    <t>Иные закупки товаров, работ и услуг для обеспечения государственных (муниципальных) нужд</t>
  </si>
  <si>
    <t>700</t>
  </si>
  <si>
    <t>Приложение № 4</t>
  </si>
  <si>
    <t>61</t>
  </si>
  <si>
    <t>60050</t>
  </si>
  <si>
    <t>Дополнительная помощь местным бюджетам для решения социально значимых вопросов</t>
  </si>
  <si>
    <t>Мероприятия на дополнительную помощь для решения социально-значимых вопросов</t>
  </si>
  <si>
    <t>Развитие жилищно-коммунального хозяйства</t>
  </si>
  <si>
    <t>Упрвление муниципальной собственностью</t>
  </si>
  <si>
    <t>10070</t>
  </si>
  <si>
    <t>Упрвление муниципальным  имуществом, связанное с оценкой недвижимости , признание прав и регулирование отношений по имущественной собственности</t>
  </si>
  <si>
    <t>ВСЕГО ДОХОДОВ</t>
  </si>
  <si>
    <t>12,62-возврат субвенций (ВУС)</t>
  </si>
  <si>
    <t>Субвенции бюджетам сельских поселений на выполнение передаваемых полномочий субъектов Российской Федерации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</si>
  <si>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</si>
  <si>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Прочие субсидии бюджетам сельских поселений</t>
  </si>
  <si>
    <t>2 02 29999 10 0000 151</t>
  </si>
  <si>
    <t>3541,5- район                                     3534,8-край</t>
  </si>
  <si>
    <t>Дотации бюджетам сельских поселений на выравнивание бюджетной обеспеченности</t>
  </si>
  <si>
    <t>Безвозмездные поступления</t>
  </si>
  <si>
    <t xml:space="preserve"> 2 00 00000 00 0000 000</t>
  </si>
  <si>
    <t>Единый сельскохозяйственный налог</t>
  </si>
  <si>
    <t>Налог на имущество физических лиц, взимаемый по ставкам, применяемым к объектам налогообложения расположенным в границах поселений</t>
  </si>
  <si>
    <t>1 06 01030 10 0000 110</t>
  </si>
  <si>
    <t>Земельный налог, с организаций обладающих земельным участком, расположенным в границах сельских поселений</t>
  </si>
  <si>
    <t>Акцизы по подакцизным товарам (продукции), производимым на территории Российской Федерации</t>
  </si>
  <si>
    <t>1 03 02000 01 0000 110</t>
  </si>
  <si>
    <t>Налог на доходы физических лиц</t>
  </si>
  <si>
    <t>Доходы</t>
  </si>
  <si>
    <t xml:space="preserve"> 1 00 00000 00 0000 000</t>
  </si>
  <si>
    <t>Наименование доходов</t>
  </si>
  <si>
    <t>Код бюджетной классификации</t>
  </si>
  <si>
    <t>Приложение № 1</t>
  </si>
  <si>
    <t>Уменьшение прочих остатков денежных средств бюджетов сельских поселений</t>
  </si>
  <si>
    <t>993 01 05 02 01 10 0000 610</t>
  </si>
  <si>
    <t xml:space="preserve">Уменьшение прочих остатков денежных средств бюджетов </t>
  </si>
  <si>
    <t>992 01 05 02 01 00 0000 610</t>
  </si>
  <si>
    <t>Уменьшение прочих остатков средств бюджетов</t>
  </si>
  <si>
    <t>992 01 05 02 00 00 0000 600</t>
  </si>
  <si>
    <t>992 01 05 00 00 00 0000 600</t>
  </si>
  <si>
    <t>Увеличение прочих остатков денежных средств бюджетов сельских поселений</t>
  </si>
  <si>
    <t>992 01 05 02 01 10 0000 510</t>
  </si>
  <si>
    <t>Изменение остатков средств на счетах по учету средств бюджета</t>
  </si>
  <si>
    <t>992 01 05 00 00 00 0000 000</t>
  </si>
  <si>
    <t>Погашение кредитов от других бюджетов бюджетной системы Российской Федерации бюджетами сельских поселений в валюте Российской Федерации</t>
  </si>
  <si>
    <t>992 01 03 01 00 10 0000 810</t>
  </si>
  <si>
    <t>Бюджетные кредиты от других бюджетов бюджетной системы Российской Федерации</t>
  </si>
  <si>
    <t>992 01 03 00 00 00 0000 000</t>
  </si>
  <si>
    <t>Погашение бюджетами поселений кредитов от других бюджетов бюджетной системы Российской Федерации в валюте Российской Федерации</t>
  </si>
  <si>
    <t>992 01 03 01 00 13 0000 810</t>
  </si>
  <si>
    <t>Погашение  бюджетных кредитов, полученных от других бюджетов бюджетной системы Российской Федерации в валюте Российской Федерации</t>
  </si>
  <si>
    <t>992 01 03 01 00 00 0000 800</t>
  </si>
  <si>
    <t>Получение кредитов от других бюджетов бюджетной системы Российской Федерации бюджетами поселений в валюте Российской Федерации</t>
  </si>
  <si>
    <t>992 01 03 01 00 13 0000 710</t>
  </si>
  <si>
    <t>Получение бюджетных кредитов от других бюджетов бюджетной системы Российской Федерации в валюте Российской Федерации</t>
  </si>
  <si>
    <t>992 01 03 01 00 00 0000 700</t>
  </si>
  <si>
    <t>Получение кредитов от кредитных организаций бюджетами поселений</t>
  </si>
  <si>
    <t>992 01 02 00 00 13 0000 710</t>
  </si>
  <si>
    <t xml:space="preserve">Получение кредитов от кредитных организаций </t>
  </si>
  <si>
    <t>992 01 02 00 00 00 0000 700</t>
  </si>
  <si>
    <t>Кредиты кредитных организаций в валюте Российской Федерации</t>
  </si>
  <si>
    <t>992 01 02 00 00 00 0000 000</t>
  </si>
  <si>
    <t>в том числе:</t>
  </si>
  <si>
    <t>Источники внутреннего финансирования дефицита бюджета – всего</t>
  </si>
  <si>
    <t>992 01 00 00 00 00 0000 000</t>
  </si>
  <si>
    <t>Наименование групп, подгрупп,  статей, подстатей, элементов, программ (подпрограмм), кодов экономической классификации источников внутреннего финансирования дефицита  местного бюджета</t>
  </si>
  <si>
    <t xml:space="preserve"> 11 30 2995 10 0000 130</t>
  </si>
  <si>
    <t>Прчие доходы от компенсации затрат бюджетов  сельских поселений</t>
  </si>
  <si>
    <t>Физическая культура и спорт</t>
  </si>
  <si>
    <t xml:space="preserve"> 1 01 02010 01 0000 110</t>
  </si>
  <si>
    <t xml:space="preserve"> 1 06 06033 10 0000 110</t>
  </si>
  <si>
    <t xml:space="preserve"> 1 06 06043 10 0000 110</t>
  </si>
  <si>
    <t>Муниципальная программа "Социально-экономическое и территориальное развитие муниципальных образований в Новодмитриевском сельском поселении "</t>
  </si>
  <si>
    <t>Развитие  физической культуры и спорта</t>
  </si>
  <si>
    <t>Перечень главных администраторов доходов местного бюджета и закрепляемые за ними виды (подвиды) доходов местного бюджета и перечень главных администраторов  источников финансирования дефицита местного бюджета</t>
  </si>
  <si>
    <t>Наименование кода администратора поступлений в бюджет, группы, подгруппы, статьи, подстатьи, элемента, программы (подпрограммы), кода экономической классификации доходов</t>
  </si>
  <si>
    <t xml:space="preserve">Администрация Новодмитриевского сельского поселения Северского района </t>
  </si>
  <si>
    <t>992 01 05 02 01 10 0000 610</t>
  </si>
  <si>
    <t>Уменьшение прочих остатков денежных средств бюджетов  сельских поселений</t>
  </si>
  <si>
    <t>992 1 13 01995 10 0000 130</t>
  </si>
  <si>
    <t>Прочие доходы от оказания платных услуг (работ) получателями средств бюджетов сельских поселений</t>
  </si>
  <si>
    <t>992 1 13 02065 10 0000 130</t>
  </si>
  <si>
    <t>Доходы, поступающие в порядке возмещения расходов, понесенных в связи с эксплуатацией имущества сельских поселений</t>
  </si>
  <si>
    <t>992 1 13 02995 10 0000 130</t>
  </si>
  <si>
    <t>Прочие доходы от компенсации затрат бюджетов сельских поселений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</si>
  <si>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сельских поселений)</t>
  </si>
  <si>
    <t>992 1 17 01050 10 0000 180</t>
  </si>
  <si>
    <t>Невыясненные поступления, зачисляемые в бюджеты сельских поселений</t>
  </si>
  <si>
    <t>992 1 17 05050 10 0000 180</t>
  </si>
  <si>
    <t>Прочие неналоговые доходы бюджетов сельских поселений</t>
  </si>
  <si>
    <t>Дотации бюджетам сельских поселений на поддержку мер по обеспечению сбалансированности бюджетов</t>
  </si>
  <si>
    <t>Субсидии бюджетам сельских поселений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</si>
  <si>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Прочие субвенции бюджетам сельских поселений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</si>
  <si>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</si>
  <si>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Прочие межбюджетные трансферты, передаваемые бюджетам сельских поселений</t>
  </si>
  <si>
    <t>992 2 07 05000 10 0000 180</t>
  </si>
  <si>
    <t>Прочие безвозмездные поступления в бюджеты сельских поселений</t>
  </si>
  <si>
    <t>992 2 08 05000 10 0000 180</t>
  </si>
  <si>
    <t>Доходы бюджетов сельских поселений от возврата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</si>
  <si>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992 2 18 05010 10 0000 180</t>
  </si>
  <si>
    <t>Доходы бюджетов сельских поселений от возврата бюджетными учреждениями остатков субсидий прошлых лет</t>
  </si>
  <si>
    <t>Возврат остатков субсидий, субвенций и иных межбюджетных трансфертов, имеющих целевое назначение, прошлых лет из бюджетов сельских поселений</t>
  </si>
  <si>
    <t>Совет Новодмитриевского сельского поселения Северского района</t>
  </si>
  <si>
    <t>Начальник финансового отдела</t>
  </si>
  <si>
    <t>Приложение № 3</t>
  </si>
  <si>
    <t>2 00 00000 00 0000 000</t>
  </si>
  <si>
    <t>2 02 00000 00 0000 000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</si>
  <si>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</si>
  <si>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</si>
  <si>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на выравнивание бюджетной обеспеченности</t>
  </si>
  <si>
    <t>2 02 29999 00 0000 151</t>
  </si>
  <si>
    <t>Прочие субсидии</t>
  </si>
  <si>
    <t>Субвенции бюджетам бюджетной системы Российской Федерации</t>
  </si>
  <si>
    <t>Субвенции бюджетам на осуществление первичного воинского учета на территориях, где отсутствуют военные комиссариаты</t>
  </si>
  <si>
    <t>2 02 03024 00 0000 151</t>
  </si>
  <si>
    <t xml:space="preserve">Субвенции местным  бюджетам  на выполнение передаваемых полномочий субъектов Российской Федерации </t>
  </si>
  <si>
    <t>2 02 03024 10 0000 151</t>
  </si>
  <si>
    <t xml:space="preserve">Субвенции   бюджетам поселений на выполнение передаваемых полномочий субъектов Российской Федерации </t>
  </si>
  <si>
    <t> 202 03024 10 0000 151</t>
  </si>
  <si>
    <t>Субвенции на выполнение передаваемых полномочий субъекта Российской Федерации  по образованию организации деятельности административных комиссий</t>
  </si>
  <si>
    <t>Субвенции местным бюджетам на выполнение передаваемых полномочий субъектов Российской Федерации</t>
  </si>
  <si>
    <t>Приложение № 9</t>
  </si>
  <si>
    <t>Наименование передаваемого полномочия</t>
  </si>
  <si>
    <t xml:space="preserve">Сумма </t>
  </si>
  <si>
    <t>Осуществление внешнего муниципального финансового контроля</t>
  </si>
  <si>
    <t>Всего</t>
  </si>
  <si>
    <t>Приложение № 10</t>
  </si>
  <si>
    <t>№п\п</t>
  </si>
  <si>
    <t>Наименование субсидий</t>
  </si>
  <si>
    <t>Вид деятельности (в соответствии с ОКВЭД)</t>
  </si>
  <si>
    <t>1.</t>
  </si>
  <si>
    <t>Субсидии на возмещение части затрат на уплату процентов по кредитам, привлеченным субъектами малого и среднего  предпринимательства, сельскохозяйственными товаропроизводителями, крестьянским (фермерскими) хозяйствами в российских кредитных организациях</t>
  </si>
  <si>
    <t xml:space="preserve"> - растениеводство</t>
  </si>
  <si>
    <t xml:space="preserve"> - животноводство</t>
  </si>
  <si>
    <t xml:space="preserve"> - растениеводство в сочетании с животноводством (смешанное сельское хозяйство)</t>
  </si>
  <si>
    <t xml:space="preserve"> - обрабатывающие производства</t>
  </si>
  <si>
    <t xml:space="preserve"> - строительства</t>
  </si>
  <si>
    <t xml:space="preserve"> - транспорт и связь</t>
  </si>
  <si>
    <t xml:space="preserve"> - предоставление прочих коммунальных, социальных и персональных услуг</t>
  </si>
  <si>
    <t xml:space="preserve"> - ремонт бытовых изделий и предметов личного пользования</t>
  </si>
  <si>
    <t>2.</t>
  </si>
  <si>
    <t>Субсидирование части затрат по проведению конкурсов, выставок, ярмарок среди представителей малого и среднего бизнеса</t>
  </si>
  <si>
    <t>3.</t>
  </si>
  <si>
    <t>Субсидии на частичную оплату расходов субъекта малого предпринимательства. Возмещение части затрат недополученных доходов связанных с оказанием услуг населению</t>
  </si>
  <si>
    <t xml:space="preserve"> - рыболовство</t>
  </si>
  <si>
    <t xml:space="preserve"> - услуги бань</t>
  </si>
  <si>
    <t>4.</t>
  </si>
  <si>
    <t>Субсидии на поддержку муниципальных унитарных предприятий жилищно – коммунального хозяйства Новодмитриевского сельского поселения Северского района</t>
  </si>
  <si>
    <t xml:space="preserve"> - коммунальное хозяйство</t>
  </si>
  <si>
    <t>992 11 10 5035 10 0000 120</t>
  </si>
  <si>
    <t>Доходы от сдачи в аренду имущества, находящнгося в оперативном управлении органов управления сельских поселений и созданных ими учреждений ( за исключением имущества муниципальных и автономных учреждений)</t>
  </si>
  <si>
    <t>992 11 10 9045 10 0000 120</t>
  </si>
  <si>
    <t xml:space="preserve">Перечисления из бюджета сельских поселений  (в бюджет поселений) для осуществления возврата (зачета излишне уплаченных или излишне взысканных) сумм налогов, сборов и иных платежей, а так же сумм процентов за несвоевременное осуществление такого возврата  </t>
  </si>
  <si>
    <t>Земельный налог с организаций,обладающих земельным участком, расположенным в границах сельских поселений</t>
  </si>
  <si>
    <t>Раздел 1. Перечень подлежащих предоставлению муниципальных гарантий Новодмитриевского сельского поселения Северского района в 2015 году.</t>
  </si>
  <si>
    <t>№п/п</t>
  </si>
  <si>
    <t>Направление (цель) гарантирование</t>
  </si>
  <si>
    <t>Категория принципалов</t>
  </si>
  <si>
    <t>Общий объем гарантий, тыс. руб.</t>
  </si>
  <si>
    <t>Условия предоставления гарантий</t>
  </si>
  <si>
    <t>Наличие права регрессного требования</t>
  </si>
  <si>
    <t>Анализ финансового состояния принципала</t>
  </si>
  <si>
    <t>Предоставление обеспечения исполнения обязательств принципала перед гарантом</t>
  </si>
  <si>
    <t>Иные условия</t>
  </si>
  <si>
    <t>ИТОГО:</t>
  </si>
  <si>
    <t>Раздел 2. Общий объем бюджетных ассигнований, предусмотренных на исполнение муниципальных гарантий Новодмитриевского сельского поселения Северского района по возможным гарантийным случаям, в 2015 году</t>
  </si>
  <si>
    <t>Бюджетные ассигнования на исполнение муниципальных гарантий Новодмитриевского сельского поселения Северского района по возможным гарантийным случаям</t>
  </si>
  <si>
    <t>Объем, тыс. руб.</t>
  </si>
  <si>
    <t>ВСЕГО:</t>
  </si>
  <si>
    <t xml:space="preserve">        </t>
  </si>
  <si>
    <t>Наименование дохода</t>
  </si>
  <si>
    <t>Бюджет поселения</t>
  </si>
  <si>
    <t>Прочие доходы от компенсации затрат бюджетов поселений</t>
  </si>
  <si>
    <t>Доходы от возмещения ущерба при возникновении страховых случаев по обязательному страхованию  гражданской ответственности, когда выгодоприобретателями выступают получатели средств бюджетов поселений</t>
  </si>
  <si>
    <t>Невыясненные поступления, зачисляемые в бюджеты поселений</t>
  </si>
  <si>
    <r>
      <t>Плата за предоставление муниципальным образованием муниципальных гарантий</t>
    </r>
    <r>
      <rPr>
        <sz val="14"/>
        <color theme="1"/>
        <rFont val="Times New Roman"/>
        <family val="1"/>
        <charset val="204"/>
      </rPr>
      <t> </t>
    </r>
  </si>
  <si>
    <t> 100</t>
  </si>
  <si>
    <t>Прочие неналоговые доходы, зачисляемые в бюджеты поселений</t>
  </si>
  <si>
    <t>Приложение № 11</t>
  </si>
  <si>
    <t>Муниципальные ценные бумаги Новодмитриевского сельского поселения Северского района</t>
  </si>
  <si>
    <t>привлечение</t>
  </si>
  <si>
    <t>погашение основной суммы долга</t>
  </si>
  <si>
    <t xml:space="preserve">  2.</t>
  </si>
  <si>
    <t>Бюджетные кредиты, привлеченные в бюджет Новодмитриевского сельского поселения Северского района  от других бюджетов бюджетной системы российской Федерации, всего</t>
  </si>
  <si>
    <t xml:space="preserve"> в том числе:</t>
  </si>
  <si>
    <t xml:space="preserve">  3.</t>
  </si>
  <si>
    <t>Кредиты, полученные Новодмитриевским сельским поселением Северского района от кредитных организаций</t>
  </si>
  <si>
    <t>Приложение № 12</t>
  </si>
  <si>
    <t>Начальник финансового отдела                                                                  И.В.Бакалова</t>
  </si>
  <si>
    <t xml:space="preserve">1 05 03010 01 0000 110 </t>
  </si>
  <si>
    <t xml:space="preserve"> 1 06 06000 00 0000 110</t>
  </si>
  <si>
    <t xml:space="preserve"> 11 10 5035 10 0000 120</t>
  </si>
  <si>
    <t>2 02 15001 10 0000 150</t>
  </si>
  <si>
    <t>2 02 35118 10 0000 150</t>
  </si>
  <si>
    <t>2 02 30024 10 0000 150</t>
  </si>
  <si>
    <t xml:space="preserve">Объем поступлений доходов в местный бюджет по кодам видов (подвидов) доходов на 2020 год </t>
  </si>
  <si>
    <t>Безвозмездные поступления из краевого  бюджета в 2020 году</t>
  </si>
  <si>
    <t>2 02 10000 00 0000 150</t>
  </si>
  <si>
    <t>2 02 15001 00 0000 150</t>
  </si>
  <si>
    <t>2 02 30000 00 0000 150</t>
  </si>
  <si>
    <t>Начальник финансового отдела                                                  И.В.Бакалова</t>
  </si>
  <si>
    <t>2 02 30024 00 0000 150</t>
  </si>
  <si>
    <t>2 02 35118 00 0000 150</t>
  </si>
  <si>
    <t>Безвозмездные поступления из  бюджета муниципального образования Северский район в  2020 году</t>
  </si>
  <si>
    <t>Начальник финансового отдела                                                                        И.В.Бакалова</t>
  </si>
  <si>
    <t>Распределение бюджетных ассигнований по разделам и  подразделам классификации расходов бюджетов на  2020 год</t>
  </si>
  <si>
    <t>Начальник финансового отдела                                            И.В.Бакалова</t>
  </si>
  <si>
    <t>Распределение бюджетных ассигнований по целевым статьям (муниципальным программам и непрограммных направлений деятельности), группам видов расходов  классификации расходов бюджетов на 2020 год</t>
  </si>
  <si>
    <t>Муниципальная программа "Развитие физической культуры и спорта в Новодмитриевском сельском поселении Северского района</t>
  </si>
  <si>
    <t xml:space="preserve">Начальник финансового отдела                                                       И.В.Бакалова                               </t>
  </si>
  <si>
    <t>Ведомственная структура расходов местного бюджета  на 2020 год</t>
  </si>
  <si>
    <t>Дорожная деятельность в отношении автомобильных дорог местного значения</t>
  </si>
  <si>
    <t>992 01 03 01 00 10 0000 710</t>
  </si>
  <si>
    <t>992 2 02 15002 10 0000 150</t>
  </si>
  <si>
    <t>992 2 02 20041 10 0000 150</t>
  </si>
  <si>
    <t>992 2 02 29999 10 0000 150</t>
  </si>
  <si>
    <t>992 2 02 35118 10 0000 150</t>
  </si>
  <si>
    <t>992 2 02 30024 10 0000 150</t>
  </si>
  <si>
    <t>992 2 02 39999 10 0000 150</t>
  </si>
  <si>
    <t>992 2 02 40014 10 0000 150</t>
  </si>
  <si>
    <t>992 2 02 49999 10 0000 150</t>
  </si>
  <si>
    <t>992 2 18 05010 10 0000 150</t>
  </si>
  <si>
    <t>992 2 19 60010 10 0000 150</t>
  </si>
  <si>
    <t xml:space="preserve">                                                                                  И.В.Бакалова</t>
  </si>
  <si>
    <t>992 01 02 00 00 10 0000 710</t>
  </si>
  <si>
    <t>992 01 01 00 00 10 0000 810</t>
  </si>
  <si>
    <t>Погашение кредитов от кредитных организаций бюджетами поселений</t>
  </si>
  <si>
    <t>992 01 05 00 00 00 0000 500</t>
  </si>
  <si>
    <t>Увеличение прочих остатков  средств бюджетов</t>
  </si>
  <si>
    <t>Обеспечение переданных полномочий</t>
  </si>
  <si>
    <t>Выполнение  полномочий на определение поставщиков(подрядчиков,исполнителей)при осуществлении закупок товаров,услуг для обеспечения муниципальных нужд</t>
  </si>
  <si>
    <t>20040</t>
  </si>
  <si>
    <t>Обеспечение деятельности   финансовых,налоговых и таможенных органов и органов финансового надзора</t>
  </si>
  <si>
    <t>20500</t>
  </si>
  <si>
    <t>Исполнение судебных актов</t>
  </si>
  <si>
    <t>Исполнение судебных актов Российской Федерации и мировых соглашений по возмещению причиненного вреда</t>
  </si>
  <si>
    <t>20050</t>
  </si>
  <si>
    <t>управление муниципальным долгом и муниципальными финансовыми активами</t>
  </si>
  <si>
    <t>процентные платежи по муниципальному долгу</t>
  </si>
  <si>
    <t>обслуживание  муниципального долга</t>
  </si>
  <si>
    <t>Начальник финансового отдела                  И.В.Бакалова</t>
  </si>
  <si>
    <t>Начальник финансового отдела                                                             И.В.Бакалова</t>
  </si>
  <si>
    <t>Виды деятельности юридических лиц, индивидуальных предпринимателей, физических лиц – производителей товаров, работ и услуг, имеющих право получать в 2020 году субсидии из местного бюджета.</t>
  </si>
  <si>
    <t>Программа муниципальных внутренних заимствований Новодмитриевского сельского поселения Северского района                                 на 2020 год.</t>
  </si>
  <si>
    <t>Нормативы распределения доходов в местный бюджет на 2020 год</t>
  </si>
  <si>
    <t xml:space="preserve">Начальник финансового отдела                     И.В.Бакалова           </t>
  </si>
  <si>
    <t>Начальник финансового отдела                                               И.В.Бакалова</t>
  </si>
  <si>
    <t>Программа муниципальных гарантий Новодмитриевского сельского поселения Северского района в валюте Российской Федерации на 2020 год.</t>
  </si>
  <si>
    <t>Выполнение  полномочий на определение поставщиков(подрядчиков,исполнителей)при осуществлении закупок товаров,услуг для обеспечения муниципальных нужд поселения и подведомственных ему учреждений</t>
  </si>
  <si>
    <t>Обеспечение внутреннего муниципального финансового контроля</t>
  </si>
  <si>
    <t>Земельный налог в том числе</t>
  </si>
  <si>
    <t>Подпрограмма "Мероприятия по предупреждению и ликвидация чрезвычайных ситуаций, стихийных бедствий и их последствий на 2018-2020 гг в Новодмитривеском сельском поселении"</t>
  </si>
  <si>
    <t>Объем межбюджетных трансфертов, предоставляемых из местного бюджета в бюджет муниципального образования Северский район, направляемые на осуществление органами местного самоуправления муниципального района полномочий органов местного самоуправления поселения в 2020 году.</t>
  </si>
  <si>
    <t>Развитие системы поддержки субъектов малого и среднего предпринимательства</t>
  </si>
  <si>
    <t>Получение кредитов от других бюджетов бюджетной системы Российской Федерации бюджетами территориальных фондов обязательного медицинского страхования в валюте Российской Федерации</t>
  </si>
  <si>
    <t>Погашение бюджетами сельских поселений кредитов от других бюджетов бюджетной системы Российской Федерации в валюте Российской Федерации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</si>
  <si>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</si>
  <si>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992 1 11 05025 10 0000 120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</si>
  <si>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</si>
  <si>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992 1 11 05075 10 0000 120</t>
  </si>
  <si>
    <t>Доходы от сдачи в аренду имущества, составляющего казну сельских поселений (за исключением земельных участков)</t>
  </si>
  <si>
    <t>992 1 11 07015 10 0000 120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</si>
  <si>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сельскими поселениями</t>
  </si>
  <si>
    <t>992 1 11 08050 10 0000 120</t>
  </si>
  <si>
    <t>Средства, получаемые от передачи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залог, в доверительное управление</t>
  </si>
  <si>
    <t>992 1 11 09035 10 0000 120</t>
  </si>
  <si>
    <t>Доходы от эксплуатации и использования имущества автомобильных дорог, находящихся в собственности сельских поселений</t>
  </si>
  <si>
    <t>992 1 11 09045 10 0000 120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</si>
  <si>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</si>
  <si>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992 1 13 01540 10 0000 130</t>
  </si>
  <si>
    <t>Плата за оказание услуг по присоединению объектов дорожного сервиса к автомобильным дорогам общего пользования местного значения, зачисляемая в бюджеты сельских поселений</t>
  </si>
  <si>
    <t>992 1 14 07030 10 0000 410</t>
  </si>
  <si>
    <t>Доходы от продажи недвижимого имущества одновременно с занятыми такими объектами недвижимого имущества земельными участками, которые расположены в границах сельских поселений,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</t>
  </si>
  <si>
    <t>992 1 16 07010 10 0000 140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</si>
  <si>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сельского поселения</t>
  </si>
  <si>
    <t>992 1 16 07090 10 0000 140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</si>
  <si>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сельского поселения</t>
  </si>
  <si>
    <t>992 1 16 09040 10 0000 140</t>
  </si>
  <si>
    <t>Денежные средства, изымаемые в собственность сельского поселения в соответствии с решениями судов (за исключением обвинительных приговоров судов)</t>
  </si>
  <si>
    <t>992 1 16 10030 10 0000 140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</si>
  <si>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сельского поселения (за исключением имущества, закрепленного за муниципальными бюджетными (автономными) учреждениями, унитарными предприятиями)</t>
  </si>
  <si>
    <t>992 1 16 10031 10 0000 140</t>
  </si>
  <si>
    <t>Возмещение ущерба при возникновении страховых случаев, когда выгодоприобретателями выступают получатели средств бюджета сельского поселения</t>
  </si>
  <si>
    <t>992 1 16 10032 10 0000 140</t>
  </si>
  <si>
    <t>Прочее возмещение ущерба, причиненного муниципальному имуществу сельского поселения (за исключением имущества, закрепленного за муниципальными бюджетными (автономными) учреждениями, унитарными предприятиями)</t>
  </si>
  <si>
    <t>992 1 16 10061 10 0000 140</t>
  </si>
  <si>
    <t>Платежи в целях возмещения убытков, причиненных уклонением от заключения с муниципальным органом сельского поселения (муниципальным казенным учреждением) муниципального контракта (за исключением муниципального контракта, финансируемого за счет средств муниципального дорожного фонда)</t>
  </si>
  <si>
    <t>992 1 16 10081 10 0000 140</t>
  </si>
  <si>
    <t>Платежи в целях возмещения ущерба при расторжении муниципального контракта, заключенного с муниципальным органом сельского поселения (муниципальным казенным учреждением), в связи с односторонним отказом исполнителя (подрядчика) от его исполнения (за исключением муниципального контракта, финансируемого за счет средств муниципального дорожного фонда)</t>
  </si>
  <si>
    <t>992 1 16 10082 10 0000 140</t>
  </si>
  <si>
    <t>Платежи в целях возмещения ущерба при расторжении муниципального контракта, финансируемого за счет средств муниципального дорожного фонда сельского поселения, в связи с односторонним отказом исполнителя (подрядчика) от его исполнения</t>
  </si>
  <si>
    <t>992 1 16 10100 10 0000 140</t>
  </si>
  <si>
    <t>992 1 16 10120 10 0000 140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</si>
  <si>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Федерации, по нормативам, действующим до 1 января 2020 года</t>
  </si>
  <si>
    <t>992 1 17 02020 10 0000 180</t>
  </si>
  <si>
    <t>Возмещение потерь сельскохозяйственного производства, связанных с изъятием сельскохозяйственных угодий, расположенных на территориях сельских поселений (по обязательствам, возникшим до 1 января 2008 года)</t>
  </si>
  <si>
    <t>Прочие неналоговые доходы  бюджетов сельских поселений</t>
  </si>
  <si>
    <t>992 2 02 27112 10 0000 150</t>
  </si>
  <si>
    <t>Субсидии бюджетам сельских поселений на софинансирование капитальных вложений в объекты муниципальной собственности</t>
  </si>
  <si>
    <t>992 2 07 05010 10 0000 150</t>
  </si>
  <si>
    <t>Безвозмездные поступления от физических и юридических лиц на финансовое обеспечение дорожной деятельности, в том числе добровольных пожертвований, в отношении автомобильных дорог общего пользования местного значения сельских поселений</t>
  </si>
  <si>
    <t>992 2 07 05020 10 0000 150</t>
  </si>
  <si>
    <t>Поступления от денежных пожертвований, предоставляемых физическими лицами получателям средств бюджетов сельских поселений</t>
  </si>
  <si>
    <t>992 2 07 05030 10 0000 150</t>
  </si>
  <si>
    <t>992 2 18 60010 10 0000 150</t>
  </si>
  <si>
    <t>991 2 18 60010 10 0000 150</t>
  </si>
  <si>
    <t>991 1 17 01050 10 0000 180</t>
  </si>
  <si>
    <t>Контрольно-счетная палата муниципального образования Северский район</t>
  </si>
  <si>
    <t>910 1 16 10100 10 0000 140</t>
  </si>
  <si>
    <t>Муниципальная программа " Поддержка малого и среднего предпринимательства" в Новодмитриевском сельском поселении на 2020год</t>
  </si>
  <si>
    <t xml:space="preserve">Приложение 13                                               к Решению Совета Новодмитриевского сельского поселения Северского района                                </t>
  </si>
  <si>
    <t>Муниципальная программа "Доступная среда" на территории Новодмитриевского сельского поселения на 2018-2020 годы</t>
  </si>
  <si>
    <t xml:space="preserve">Обеспечение доступности для инвалидов и других маломобильных граждан объектов социальной инфраструктуры </t>
  </si>
  <si>
    <t>от 19 декабря2019г.№ 31</t>
  </si>
  <si>
    <t>от 19 декабря2019г. №31</t>
  </si>
  <si>
    <t>от 19 декабря 2019г №31</t>
  </si>
  <si>
    <t>от 19 декабря 2019 г. №31</t>
  </si>
  <si>
    <t>от 19 декабря 2019 года№  31</t>
  </si>
  <si>
    <t>от 19 декабря2019г №31</t>
  </si>
  <si>
    <t xml:space="preserve"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
5
5
</t>
  </si>
  <si>
    <t>992 2 19 35118 10 0000 150</t>
  </si>
  <si>
    <t>Возврат остатков субвенций на осуществление первичного воинского учета на территориях, где отсутствуют военные комиссариаты из бюджетов сельских поселений</t>
  </si>
  <si>
    <t xml:space="preserve"> </t>
  </si>
  <si>
    <t>Приложение №2</t>
  </si>
  <si>
    <t>к решению Совета Новодмитриевского</t>
  </si>
  <si>
    <t>сельского поселения Северского района</t>
  </si>
  <si>
    <t>от 19декабря2019г №31"</t>
  </si>
  <si>
    <t>"Приложение №5</t>
  </si>
  <si>
    <t>"Приложение №6</t>
  </si>
  <si>
    <t xml:space="preserve">от 19.12. 2019г № 31" </t>
  </si>
  <si>
    <t>"Приложение №7</t>
  </si>
  <si>
    <t xml:space="preserve">от   19.12. 2019 г. №  31"  </t>
  </si>
  <si>
    <t>"Приложение № 8</t>
  </si>
  <si>
    <t>от 19.12. 2019г. № 31"</t>
  </si>
  <si>
    <t>Источники внутреннего финансирования дефицита местного бюджета, перечнь статей и источников финансирования дефицита бюджета  на 2020 год</t>
  </si>
  <si>
    <t>Обеспечение деятельности   выполнения полномочий по ведению внутреннего финансового контроля</t>
  </si>
  <si>
    <t>Информационное Новодмитриевское сельское поселение</t>
  </si>
  <si>
    <t>Муниципальная поддержка  малого среднего предпринимательства, включая крестьянские(фермерские )хозяйства</t>
  </si>
  <si>
    <t>Образование</t>
  </si>
  <si>
    <t>Молодежная политика</t>
  </si>
  <si>
    <t>Муниципальная программа "Молодежь Новодмитриевского сельского поселения Северского района "</t>
  </si>
  <si>
    <t>Молодежь Новодмитриевского сельского поселения Северского района</t>
  </si>
  <si>
    <t>Проведение мероприятий для детей и молодежи</t>
  </si>
  <si>
    <t>Проведение праздничных мероприятий</t>
  </si>
  <si>
    <t>мероприятия в сфере сохранения и развития культуры</t>
  </si>
  <si>
    <t>10550</t>
  </si>
  <si>
    <t xml:space="preserve">от   2020 г. №  </t>
  </si>
  <si>
    <t xml:space="preserve">от  2020г. № </t>
  </si>
  <si>
    <t xml:space="preserve">от  2020г №   </t>
  </si>
  <si>
    <t xml:space="preserve">от    2020 №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</si>
</sst>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164" formatCode="_-* #,##0.00_р_._-;\-* #,##0.00_р_._-;_-* &quot;-&quot;??_р_._-;_-@_-"/>
    <numFmt numFmtId="165" formatCode="0.0"/>
    <numFmt numFmtId="166" formatCode="_-* #,##0.0_р_._-;\-* #,##0.0_р_._-;_-* &quot;-&quot;??_р_._-;_-@_-"/>
    <numFmt numFmtId="167" formatCode="#,##0.00000"/>
    <numFmt numFmtId="168" formatCode="[$-419]General"/>
    <numFmt numFmtId="169" formatCode="&quot; &quot;#,##0.00&quot;    &quot;;&quot;-&quot;#,##0.00&quot;    &quot;;&quot; -&quot;#&quot;    &quot;;@&quot; &quot;"/>
    <numFmt numFmtId="170" formatCode="#,##0.00&quot; &quot;[$руб.-419];[Red]&quot;-&quot;#,##0.00&quot; &quot;[$руб.-419]"/>
    <numFmt numFmtId="171" formatCode="#,##0.0_ ;\-#,##0.0\ "/>
    <numFmt numFmtId="172" formatCode="#,##0.0_р_."/>
    <numFmt numFmtId="173" formatCode="#,##0.0&quot;   &quot;"/>
    <numFmt numFmtId="174" formatCode="#,##0.0"/>
    <numFmt numFmtId="175" formatCode="#,##0.00_ ;\-#,##0.00\ "/>
  </numFmts>
  <fonts count="61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Calibri"/>
      <family val="2"/>
      <charset val="204"/>
    </font>
    <font>
      <sz val="14"/>
      <name val="Times New Roman"/>
      <family val="1"/>
      <charset val="204"/>
    </font>
    <font>
      <sz val="10"/>
      <name val="Arial"/>
      <family val="2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4"/>
      <color indexed="9"/>
      <name val="Times New Roman"/>
      <family val="1"/>
      <charset val="204"/>
    </font>
    <font>
      <sz val="14"/>
      <color indexed="9"/>
      <name val="Times New Roman"/>
      <family val="1"/>
      <charset val="204"/>
    </font>
    <font>
      <sz val="11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8"/>
      <name val="Arial"/>
      <family val="2"/>
      <charset val="204"/>
    </font>
    <font>
      <sz val="14"/>
      <color indexed="8"/>
      <name val="Calibri"/>
      <family val="2"/>
      <charset val="204"/>
    </font>
    <font>
      <sz val="13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10"/>
      <name val="Times New Roman"/>
      <family val="1"/>
      <charset val="204"/>
    </font>
    <font>
      <sz val="11"/>
      <color indexed="10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8"/>
      <name val="Calibri"/>
      <family val="2"/>
      <charset val="204"/>
    </font>
    <font>
      <sz val="11"/>
      <color indexed="8"/>
      <name val="Calibri"/>
      <family val="2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i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1"/>
      <color rgb="FF000000"/>
      <name val="Calibri"/>
      <family val="2"/>
      <charset val="204"/>
    </font>
    <font>
      <b/>
      <i/>
      <sz val="16"/>
      <color rgb="FF000000"/>
      <name val="Arial"/>
      <family val="2"/>
      <charset val="204"/>
    </font>
    <font>
      <b/>
      <i/>
      <u/>
      <sz val="11"/>
      <color rgb="FF000000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204"/>
    </font>
    <font>
      <sz val="11"/>
      <color rgb="FF00000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b/>
      <i/>
      <sz val="14"/>
      <color theme="1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9"/>
        <bgColor indexed="9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00"/>
        <bgColor indexed="9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/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6">
    <xf numFmtId="0" fontId="0" fillId="0" borderId="0"/>
    <xf numFmtId="169" fontId="47" fillId="0" borderId="0" applyBorder="0" applyProtection="0"/>
    <xf numFmtId="168" fontId="47" fillId="0" borderId="0" applyBorder="0" applyProtection="0"/>
    <xf numFmtId="0" fontId="48" fillId="0" borderId="0" applyNumberFormat="0" applyBorder="0" applyProtection="0">
      <alignment horizontal="center"/>
    </xf>
    <xf numFmtId="0" fontId="48" fillId="0" borderId="0" applyNumberFormat="0" applyBorder="0" applyProtection="0">
      <alignment horizontal="center" textRotation="90"/>
    </xf>
    <xf numFmtId="0" fontId="49" fillId="0" borderId="0" applyNumberFormat="0" applyBorder="0" applyProtection="0"/>
    <xf numFmtId="170" fontId="49" fillId="0" borderId="0" applyBorder="0" applyProtection="0"/>
    <xf numFmtId="0" fontId="50" fillId="0" borderId="0"/>
    <xf numFmtId="168" fontId="47" fillId="0" borderId="0" applyBorder="0" applyProtection="0"/>
    <xf numFmtId="168" fontId="51" fillId="0" borderId="0" applyBorder="0" applyProtection="0"/>
    <xf numFmtId="0" fontId="47" fillId="0" borderId="0" applyNumberFormat="0" applyBorder="0" applyProtection="0"/>
    <xf numFmtId="0" fontId="52" fillId="0" borderId="0"/>
    <xf numFmtId="0" fontId="12" fillId="0" borderId="0"/>
    <xf numFmtId="164" fontId="1" fillId="0" borderId="0" applyFont="0" applyFill="0" applyBorder="0" applyAlignment="0" applyProtection="0"/>
    <xf numFmtId="164" fontId="39" fillId="0" borderId="0" applyFont="0" applyFill="0" applyBorder="0" applyAlignment="0" applyProtection="0"/>
    <xf numFmtId="164" fontId="53" fillId="0" borderId="0" applyFont="0" applyFill="0" applyBorder="0" applyAlignment="0" applyProtection="0"/>
  </cellStyleXfs>
  <cellXfs count="603">
    <xf numFmtId="0" fontId="0" fillId="0" borderId="0" xfId="0"/>
    <xf numFmtId="0" fontId="4" fillId="0" borderId="0" xfId="0" applyFont="1" applyAlignment="1">
      <alignment horizontal="right"/>
    </xf>
    <xf numFmtId="0" fontId="3" fillId="0" borderId="1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165" fontId="0" fillId="0" borderId="0" xfId="0" applyNumberFormat="1"/>
    <xf numFmtId="166" fontId="9" fillId="0" borderId="1" xfId="13" applyNumberFormat="1" applyFont="1" applyFill="1" applyBorder="1" applyAlignment="1">
      <alignment horizontal="center" vertical="center" wrapText="1"/>
    </xf>
    <xf numFmtId="165" fontId="3" fillId="0" borderId="1" xfId="13" applyNumberFormat="1" applyFont="1" applyFill="1" applyBorder="1" applyAlignment="1">
      <alignment horizontal="center" wrapText="1"/>
    </xf>
    <xf numFmtId="49" fontId="8" fillId="0" borderId="1" xfId="0" applyNumberFormat="1" applyFont="1" applyFill="1" applyBorder="1" applyAlignment="1">
      <alignment horizontal="center" wrapText="1"/>
    </xf>
    <xf numFmtId="49" fontId="9" fillId="0" borderId="1" xfId="0" applyNumberFormat="1" applyFont="1" applyFill="1" applyBorder="1" applyAlignment="1">
      <alignment horizontal="center" wrapText="1"/>
    </xf>
    <xf numFmtId="166" fontId="9" fillId="0" borderId="1" xfId="13" applyNumberFormat="1" applyFont="1" applyFill="1" applyBorder="1" applyAlignment="1">
      <alignment horizontal="center" wrapText="1"/>
    </xf>
    <xf numFmtId="166" fontId="9" fillId="0" borderId="1" xfId="13" applyNumberFormat="1" applyFont="1" applyFill="1" applyBorder="1" applyAlignment="1">
      <alignment wrapText="1"/>
    </xf>
    <xf numFmtId="0" fontId="0" fillId="0" borderId="0" xfId="0" applyFont="1"/>
    <xf numFmtId="0" fontId="6" fillId="0" borderId="0" xfId="7" applyFont="1"/>
    <xf numFmtId="0" fontId="6" fillId="0" borderId="0" xfId="7" applyFont="1" applyAlignment="1">
      <alignment horizontal="center"/>
    </xf>
    <xf numFmtId="167" fontId="13" fillId="0" borderId="0" xfId="12" applyNumberFormat="1" applyFont="1" applyFill="1"/>
    <xf numFmtId="0" fontId="15" fillId="0" borderId="2" xfId="7" applyFont="1" applyBorder="1" applyAlignment="1">
      <alignment horizontal="center" vertical="center" wrapText="1"/>
    </xf>
    <xf numFmtId="0" fontId="6" fillId="0" borderId="1" xfId="7" applyFont="1" applyBorder="1" applyAlignment="1">
      <alignment horizontal="center"/>
    </xf>
    <xf numFmtId="0" fontId="15" fillId="0" borderId="1" xfId="7" applyFont="1" applyBorder="1" applyAlignment="1">
      <alignment horizontal="center"/>
    </xf>
    <xf numFmtId="0" fontId="13" fillId="0" borderId="3" xfId="7" applyFont="1" applyFill="1" applyBorder="1" applyAlignment="1">
      <alignment wrapText="1"/>
    </xf>
    <xf numFmtId="0" fontId="13" fillId="0" borderId="4" xfId="7" applyFont="1" applyFill="1" applyBorder="1" applyAlignment="1">
      <alignment wrapText="1"/>
    </xf>
    <xf numFmtId="0" fontId="15" fillId="0" borderId="1" xfId="7" applyFont="1" applyBorder="1"/>
    <xf numFmtId="0" fontId="15" fillId="0" borderId="0" xfId="7" applyFont="1"/>
    <xf numFmtId="0" fontId="6" fillId="0" borderId="1" xfId="7" applyFont="1" applyBorder="1"/>
    <xf numFmtId="0" fontId="15" fillId="0" borderId="1" xfId="7" applyFont="1" applyFill="1" applyBorder="1"/>
    <xf numFmtId="49" fontId="6" fillId="0" borderId="1" xfId="7" applyNumberFormat="1" applyFont="1" applyFill="1" applyBorder="1" applyAlignment="1">
      <alignment horizontal="center"/>
    </xf>
    <xf numFmtId="49" fontId="6" fillId="0" borderId="5" xfId="7" applyNumberFormat="1" applyFont="1" applyFill="1" applyBorder="1" applyAlignment="1">
      <alignment horizontal="center"/>
    </xf>
    <xf numFmtId="0" fontId="13" fillId="0" borderId="0" xfId="7" applyFont="1" applyFill="1" applyBorder="1" applyAlignment="1">
      <alignment wrapText="1"/>
    </xf>
    <xf numFmtId="0" fontId="6" fillId="0" borderId="1" xfId="7" applyFont="1" applyFill="1" applyBorder="1"/>
    <xf numFmtId="49" fontId="13" fillId="0" borderId="1" xfId="7" applyNumberFormat="1" applyFont="1" applyFill="1" applyBorder="1" applyAlignment="1">
      <alignment horizontal="center"/>
    </xf>
    <xf numFmtId="0" fontId="6" fillId="0" borderId="0" xfId="7" applyFont="1" applyFill="1"/>
    <xf numFmtId="165" fontId="6" fillId="0" borderId="0" xfId="7" applyNumberFormat="1" applyFont="1"/>
    <xf numFmtId="165" fontId="15" fillId="0" borderId="0" xfId="7" applyNumberFormat="1" applyFont="1"/>
    <xf numFmtId="0" fontId="6" fillId="0" borderId="0" xfId="7" applyFont="1" applyBorder="1"/>
    <xf numFmtId="165" fontId="6" fillId="0" borderId="1" xfId="7" applyNumberFormat="1" applyFont="1" applyFill="1" applyBorder="1" applyAlignment="1">
      <alignment horizontal="right"/>
    </xf>
    <xf numFmtId="0" fontId="6" fillId="0" borderId="1" xfId="7" applyFont="1" applyFill="1" applyBorder="1" applyAlignment="1">
      <alignment horizontal="right"/>
    </xf>
    <xf numFmtId="0" fontId="6" fillId="2" borderId="1" xfId="7" applyFont="1" applyFill="1" applyBorder="1"/>
    <xf numFmtId="0" fontId="6" fillId="2" borderId="1" xfId="7" applyFont="1" applyFill="1" applyBorder="1" applyAlignment="1">
      <alignment horizontal="center"/>
    </xf>
    <xf numFmtId="49" fontId="6" fillId="2" borderId="1" xfId="7" applyNumberFormat="1" applyFont="1" applyFill="1" applyBorder="1" applyAlignment="1">
      <alignment horizontal="center"/>
    </xf>
    <xf numFmtId="49" fontId="6" fillId="2" borderId="6" xfId="7" applyNumberFormat="1" applyFont="1" applyFill="1" applyBorder="1" applyAlignment="1">
      <alignment horizontal="center"/>
    </xf>
    <xf numFmtId="49" fontId="6" fillId="2" borderId="7" xfId="7" applyNumberFormat="1" applyFont="1" applyFill="1" applyBorder="1" applyAlignment="1">
      <alignment horizontal="center"/>
    </xf>
    <xf numFmtId="49" fontId="6" fillId="2" borderId="5" xfId="7" applyNumberFormat="1" applyFont="1" applyFill="1" applyBorder="1" applyAlignment="1">
      <alignment horizontal="center"/>
    </xf>
    <xf numFmtId="0" fontId="6" fillId="2" borderId="1" xfId="7" applyFont="1" applyFill="1" applyBorder="1" applyAlignment="1">
      <alignment vertical="center" wrapText="1"/>
    </xf>
    <xf numFmtId="0" fontId="17" fillId="0" borderId="1" xfId="0" applyFont="1" applyFill="1" applyBorder="1" applyAlignment="1">
      <alignment horizontal="center" vertical="top" wrapText="1"/>
    </xf>
    <xf numFmtId="165" fontId="18" fillId="0" borderId="1" xfId="0" applyNumberFormat="1" applyFont="1" applyFill="1" applyBorder="1" applyAlignment="1">
      <alignment horizontal="center" vertical="top" wrapText="1"/>
    </xf>
    <xf numFmtId="165" fontId="19" fillId="0" borderId="1" xfId="0" applyNumberFormat="1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horizontal="center" wrapText="1"/>
    </xf>
    <xf numFmtId="0" fontId="4" fillId="0" borderId="6" xfId="0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vertical="top" wrapText="1"/>
    </xf>
    <xf numFmtId="0" fontId="8" fillId="0" borderId="6" xfId="0" applyFont="1" applyFill="1" applyBorder="1" applyAlignment="1">
      <alignment horizontal="left" vertical="center" wrapText="1"/>
    </xf>
    <xf numFmtId="0" fontId="8" fillId="0" borderId="6" xfId="0" applyFont="1" applyFill="1" applyBorder="1" applyAlignment="1">
      <alignment vertical="top" wrapText="1"/>
    </xf>
    <xf numFmtId="0" fontId="11" fillId="0" borderId="4" xfId="0" applyFont="1" applyFill="1" applyBorder="1" applyAlignment="1">
      <alignment wrapText="1"/>
    </xf>
    <xf numFmtId="0" fontId="9" fillId="0" borderId="6" xfId="0" applyFont="1" applyFill="1" applyBorder="1" applyAlignment="1">
      <alignment vertical="top" wrapText="1"/>
    </xf>
    <xf numFmtId="0" fontId="9" fillId="0" borderId="6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center" vertical="top" wrapText="1"/>
    </xf>
    <xf numFmtId="0" fontId="10" fillId="0" borderId="1" xfId="0" applyFont="1" applyBorder="1"/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0" fontId="22" fillId="0" borderId="0" xfId="0" applyFont="1"/>
    <xf numFmtId="0" fontId="11" fillId="2" borderId="0" xfId="0" applyFont="1" applyFill="1" applyBorder="1" applyAlignment="1">
      <alignment vertical="center"/>
    </xf>
    <xf numFmtId="165" fontId="0" fillId="2" borderId="0" xfId="0" applyNumberFormat="1" applyFill="1"/>
    <xf numFmtId="0" fontId="15" fillId="2" borderId="1" xfId="7" applyFont="1" applyFill="1" applyBorder="1"/>
    <xf numFmtId="0" fontId="14" fillId="2" borderId="3" xfId="7" applyFont="1" applyFill="1" applyBorder="1" applyAlignment="1">
      <alignment wrapText="1"/>
    </xf>
    <xf numFmtId="0" fontId="15" fillId="2" borderId="1" xfId="7" applyFont="1" applyFill="1" applyBorder="1" applyAlignment="1">
      <alignment horizontal="center"/>
    </xf>
    <xf numFmtId="49" fontId="15" fillId="2" borderId="1" xfId="7" applyNumberFormat="1" applyFont="1" applyFill="1" applyBorder="1" applyAlignment="1">
      <alignment horizontal="center"/>
    </xf>
    <xf numFmtId="49" fontId="15" fillId="2" borderId="6" xfId="7" applyNumberFormat="1" applyFont="1" applyFill="1" applyBorder="1" applyAlignment="1">
      <alignment horizontal="center"/>
    </xf>
    <xf numFmtId="49" fontId="15" fillId="2" borderId="7" xfId="7" applyNumberFormat="1" applyFont="1" applyFill="1" applyBorder="1" applyAlignment="1">
      <alignment horizontal="center"/>
    </xf>
    <xf numFmtId="49" fontId="15" fillId="2" borderId="5" xfId="7" applyNumberFormat="1" applyFont="1" applyFill="1" applyBorder="1" applyAlignment="1">
      <alignment horizontal="center"/>
    </xf>
    <xf numFmtId="0" fontId="15" fillId="2" borderId="0" xfId="7" applyFont="1" applyFill="1"/>
    <xf numFmtId="0" fontId="6" fillId="2" borderId="0" xfId="7" applyFont="1" applyFill="1"/>
    <xf numFmtId="165" fontId="6" fillId="2" borderId="0" xfId="7" applyNumberFormat="1" applyFont="1" applyFill="1"/>
    <xf numFmtId="0" fontId="15" fillId="2" borderId="1" xfId="7" applyFont="1" applyFill="1" applyBorder="1" applyAlignment="1">
      <alignment horizontal="left"/>
    </xf>
    <xf numFmtId="0" fontId="13" fillId="2" borderId="3" xfId="7" applyFont="1" applyFill="1" applyBorder="1" applyAlignment="1">
      <alignment wrapText="1"/>
    </xf>
    <xf numFmtId="49" fontId="6" fillId="2" borderId="7" xfId="7" applyNumberFormat="1" applyFont="1" applyFill="1" applyBorder="1" applyAlignment="1"/>
    <xf numFmtId="49" fontId="6" fillId="2" borderId="5" xfId="7" applyNumberFormat="1" applyFont="1" applyFill="1" applyBorder="1" applyAlignment="1"/>
    <xf numFmtId="0" fontId="13" fillId="2" borderId="4" xfId="7" applyFont="1" applyFill="1" applyBorder="1" applyAlignment="1">
      <alignment wrapText="1"/>
    </xf>
    <xf numFmtId="0" fontId="15" fillId="2" borderId="1" xfId="7" applyFont="1" applyFill="1" applyBorder="1" applyAlignment="1">
      <alignment vertical="center" wrapText="1"/>
    </xf>
    <xf numFmtId="0" fontId="13" fillId="2" borderId="0" xfId="7" applyFont="1" applyFill="1" applyBorder="1" applyAlignment="1">
      <alignment wrapText="1"/>
    </xf>
    <xf numFmtId="0" fontId="13" fillId="2" borderId="1" xfId="7" applyFont="1" applyFill="1" applyBorder="1" applyAlignment="1">
      <alignment wrapText="1"/>
    </xf>
    <xf numFmtId="0" fontId="13" fillId="2" borderId="8" xfId="7" applyFont="1" applyFill="1" applyBorder="1" applyAlignment="1">
      <alignment wrapText="1"/>
    </xf>
    <xf numFmtId="49" fontId="13" fillId="2" borderId="1" xfId="7" applyNumberFormat="1" applyFont="1" applyFill="1" applyBorder="1" applyAlignment="1">
      <alignment horizontal="center"/>
    </xf>
    <xf numFmtId="0" fontId="13" fillId="2" borderId="9" xfId="7" applyFont="1" applyFill="1" applyBorder="1" applyAlignment="1">
      <alignment wrapText="1"/>
    </xf>
    <xf numFmtId="49" fontId="6" fillId="2" borderId="0" xfId="7" applyNumberFormat="1" applyFont="1" applyFill="1" applyBorder="1" applyAlignment="1">
      <alignment horizontal="center"/>
    </xf>
    <xf numFmtId="165" fontId="15" fillId="2" borderId="0" xfId="7" applyNumberFormat="1" applyFont="1" applyFill="1"/>
    <xf numFmtId="165" fontId="5" fillId="2" borderId="0" xfId="0" applyNumberFormat="1" applyFont="1" applyFill="1" applyAlignment="1">
      <alignment horizontal="right"/>
    </xf>
    <xf numFmtId="165" fontId="4" fillId="2" borderId="0" xfId="0" applyNumberFormat="1" applyFont="1" applyFill="1" applyAlignment="1">
      <alignment horizontal="right"/>
    </xf>
    <xf numFmtId="49" fontId="4" fillId="2" borderId="1" xfId="0" applyNumberFormat="1" applyFont="1" applyFill="1" applyBorder="1" applyAlignment="1">
      <alignment horizontal="center" vertical="top" wrapText="1"/>
    </xf>
    <xf numFmtId="0" fontId="0" fillId="3" borderId="0" xfId="0" applyFill="1"/>
    <xf numFmtId="0" fontId="10" fillId="0" borderId="0" xfId="0" applyFont="1" applyBorder="1"/>
    <xf numFmtId="165" fontId="18" fillId="0" borderId="0" xfId="0" applyNumberFormat="1" applyFont="1" applyFill="1" applyBorder="1" applyAlignment="1">
      <alignment horizontal="center" vertical="top" wrapText="1"/>
    </xf>
    <xf numFmtId="0" fontId="6" fillId="2" borderId="0" xfId="7" applyFont="1" applyFill="1" applyBorder="1"/>
    <xf numFmtId="0" fontId="16" fillId="0" borderId="0" xfId="0" applyFont="1" applyFill="1" applyBorder="1" applyAlignment="1">
      <alignment vertical="top" wrapText="1"/>
    </xf>
    <xf numFmtId="0" fontId="6" fillId="2" borderId="0" xfId="7" applyFont="1" applyFill="1" applyBorder="1" applyAlignment="1">
      <alignment horizontal="center"/>
    </xf>
    <xf numFmtId="165" fontId="6" fillId="2" borderId="0" xfId="7" applyNumberFormat="1" applyFont="1" applyFill="1" applyBorder="1"/>
    <xf numFmtId="0" fontId="24" fillId="0" borderId="1" xfId="0" applyFont="1" applyFill="1" applyBorder="1" applyAlignment="1">
      <alignment horizontal="center" vertical="top" wrapText="1"/>
    </xf>
    <xf numFmtId="0" fontId="24" fillId="2" borderId="1" xfId="0" applyFont="1" applyFill="1" applyBorder="1" applyAlignment="1">
      <alignment horizontal="center" vertical="top" wrapText="1"/>
    </xf>
    <xf numFmtId="165" fontId="3" fillId="2" borderId="1" xfId="13" applyNumberFormat="1" applyFont="1" applyFill="1" applyBorder="1" applyAlignment="1">
      <alignment wrapText="1"/>
    </xf>
    <xf numFmtId="165" fontId="8" fillId="2" borderId="1" xfId="13" applyNumberFormat="1" applyFont="1" applyFill="1" applyBorder="1" applyAlignment="1">
      <alignment wrapText="1"/>
    </xf>
    <xf numFmtId="165" fontId="4" fillId="2" borderId="1" xfId="0" applyNumberFormat="1" applyFont="1" applyFill="1" applyBorder="1" applyAlignment="1"/>
    <xf numFmtId="165" fontId="9" fillId="2" borderId="1" xfId="13" applyNumberFormat="1" applyFont="1" applyFill="1" applyBorder="1" applyAlignment="1">
      <alignment wrapText="1"/>
    </xf>
    <xf numFmtId="49" fontId="15" fillId="2" borderId="6" xfId="7" applyNumberFormat="1" applyFont="1" applyFill="1" applyBorder="1" applyAlignment="1"/>
    <xf numFmtId="49" fontId="15" fillId="2" borderId="7" xfId="7" applyNumberFormat="1" applyFont="1" applyFill="1" applyBorder="1" applyAlignment="1"/>
    <xf numFmtId="49" fontId="15" fillId="2" borderId="5" xfId="7" applyNumberFormat="1" applyFont="1" applyFill="1" applyBorder="1" applyAlignment="1"/>
    <xf numFmtId="0" fontId="15" fillId="2" borderId="6" xfId="7" applyFont="1" applyFill="1" applyBorder="1" applyAlignment="1">
      <alignment horizontal="center"/>
    </xf>
    <xf numFmtId="0" fontId="15" fillId="2" borderId="7" xfId="7" applyFont="1" applyFill="1" applyBorder="1" applyAlignment="1">
      <alignment horizontal="center"/>
    </xf>
    <xf numFmtId="0" fontId="15" fillId="2" borderId="5" xfId="7" applyFont="1" applyFill="1" applyBorder="1" applyAlignment="1">
      <alignment horizontal="center"/>
    </xf>
    <xf numFmtId="165" fontId="15" fillId="2" borderId="1" xfId="7" applyNumberFormat="1" applyFont="1" applyFill="1" applyBorder="1" applyAlignment="1"/>
    <xf numFmtId="165" fontId="6" fillId="2" borderId="1" xfId="7" applyNumberFormat="1" applyFont="1" applyFill="1" applyBorder="1" applyAlignment="1"/>
    <xf numFmtId="165" fontId="13" fillId="2" borderId="1" xfId="7" applyNumberFormat="1" applyFont="1" applyFill="1" applyBorder="1" applyAlignment="1"/>
    <xf numFmtId="0" fontId="14" fillId="2" borderId="3" xfId="7" applyFont="1" applyFill="1" applyBorder="1" applyAlignment="1"/>
    <xf numFmtId="49" fontId="15" fillId="0" borderId="5" xfId="7" applyNumberFormat="1" applyFont="1" applyFill="1" applyBorder="1" applyAlignment="1">
      <alignment horizontal="center"/>
    </xf>
    <xf numFmtId="49" fontId="15" fillId="0" borderId="1" xfId="7" applyNumberFormat="1" applyFont="1" applyFill="1" applyBorder="1" applyAlignment="1">
      <alignment horizontal="center"/>
    </xf>
    <xf numFmtId="165" fontId="15" fillId="0" borderId="1" xfId="7" applyNumberFormat="1" applyFont="1" applyFill="1" applyBorder="1" applyAlignment="1">
      <alignment horizontal="right"/>
    </xf>
    <xf numFmtId="0" fontId="15" fillId="0" borderId="1" xfId="7" applyFont="1" applyFill="1" applyBorder="1" applyAlignment="1">
      <alignment horizontal="right"/>
    </xf>
    <xf numFmtId="49" fontId="14" fillId="0" borderId="1" xfId="7" applyNumberFormat="1" applyFont="1" applyFill="1" applyBorder="1" applyAlignment="1">
      <alignment horizontal="center"/>
    </xf>
    <xf numFmtId="49" fontId="6" fillId="0" borderId="0" xfId="7" applyNumberFormat="1" applyFont="1" applyFill="1" applyBorder="1" applyAlignment="1">
      <alignment horizontal="center"/>
    </xf>
    <xf numFmtId="165" fontId="6" fillId="0" borderId="0" xfId="7" applyNumberFormat="1" applyFont="1" applyFill="1" applyBorder="1"/>
    <xf numFmtId="0" fontId="6" fillId="2" borderId="0" xfId="7" applyFont="1" applyFill="1" applyAlignment="1">
      <alignment horizontal="center"/>
    </xf>
    <xf numFmtId="0" fontId="6" fillId="2" borderId="5" xfId="7" applyFont="1" applyFill="1" applyBorder="1" applyAlignment="1">
      <alignment horizontal="center"/>
    </xf>
    <xf numFmtId="0" fontId="15" fillId="0" borderId="6" xfId="7" applyFont="1" applyBorder="1" applyAlignment="1">
      <alignment horizontal="left"/>
    </xf>
    <xf numFmtId="0" fontId="14" fillId="0" borderId="4" xfId="7" applyFont="1" applyFill="1" applyBorder="1" applyAlignment="1">
      <alignment wrapText="1"/>
    </xf>
    <xf numFmtId="0" fontId="13" fillId="0" borderId="6" xfId="7" applyFont="1" applyFill="1" applyBorder="1" applyAlignment="1">
      <alignment wrapText="1"/>
    </xf>
    <xf numFmtId="0" fontId="13" fillId="0" borderId="10" xfId="7" applyFont="1" applyFill="1" applyBorder="1" applyAlignment="1">
      <alignment wrapText="1"/>
    </xf>
    <xf numFmtId="0" fontId="6" fillId="0" borderId="6" xfId="7" applyFont="1" applyFill="1" applyBorder="1" applyAlignment="1">
      <alignment vertical="center" wrapText="1"/>
    </xf>
    <xf numFmtId="0" fontId="15" fillId="0" borderId="6" xfId="7" applyFont="1" applyFill="1" applyBorder="1" applyAlignment="1">
      <alignment vertical="center" wrapText="1"/>
    </xf>
    <xf numFmtId="0" fontId="14" fillId="0" borderId="6" xfId="7" applyFont="1" applyFill="1" applyBorder="1" applyAlignment="1">
      <alignment wrapText="1"/>
    </xf>
    <xf numFmtId="0" fontId="13" fillId="2" borderId="11" xfId="7" applyFont="1" applyFill="1" applyBorder="1" applyAlignment="1">
      <alignment wrapText="1"/>
    </xf>
    <xf numFmtId="0" fontId="13" fillId="0" borderId="11" xfId="7" applyFont="1" applyFill="1" applyBorder="1" applyAlignment="1">
      <alignment wrapText="1"/>
    </xf>
    <xf numFmtId="49" fontId="6" fillId="0" borderId="1" xfId="7" applyNumberFormat="1" applyFont="1" applyBorder="1" applyAlignment="1">
      <alignment horizontal="center"/>
    </xf>
    <xf numFmtId="0" fontId="15" fillId="2" borderId="12" xfId="7" applyFont="1" applyFill="1" applyBorder="1" applyAlignment="1">
      <alignment horizontal="center" vertical="center" wrapText="1"/>
    </xf>
    <xf numFmtId="49" fontId="14" fillId="2" borderId="13" xfId="7" applyNumberFormat="1" applyFont="1" applyFill="1" applyBorder="1" applyAlignment="1">
      <alignment horizontal="center" vertical="center"/>
    </xf>
    <xf numFmtId="0" fontId="14" fillId="2" borderId="13" xfId="7" applyFont="1" applyFill="1" applyBorder="1" applyAlignment="1">
      <alignment horizontal="center" vertical="center"/>
    </xf>
    <xf numFmtId="0" fontId="15" fillId="2" borderId="14" xfId="7" applyFont="1" applyFill="1" applyBorder="1" applyAlignment="1">
      <alignment horizontal="center" vertical="center" wrapText="1"/>
    </xf>
    <xf numFmtId="0" fontId="17" fillId="2" borderId="15" xfId="0" applyFont="1" applyFill="1" applyBorder="1" applyAlignment="1">
      <alignment horizontal="center" vertical="top" wrapText="1"/>
    </xf>
    <xf numFmtId="0" fontId="6" fillId="2" borderId="16" xfId="7" applyFont="1" applyFill="1" applyBorder="1"/>
    <xf numFmtId="0" fontId="6" fillId="2" borderId="16" xfId="7" applyFont="1" applyFill="1" applyBorder="1" applyAlignment="1">
      <alignment horizontal="center"/>
    </xf>
    <xf numFmtId="167" fontId="13" fillId="2" borderId="16" xfId="12" applyNumberFormat="1" applyFont="1" applyFill="1" applyBorder="1"/>
    <xf numFmtId="0" fontId="15" fillId="0" borderId="5" xfId="7" applyFont="1" applyBorder="1" applyAlignment="1">
      <alignment horizontal="center" vertical="center" wrapText="1"/>
    </xf>
    <xf numFmtId="0" fontId="6" fillId="0" borderId="5" xfId="7" applyFont="1" applyBorder="1" applyAlignment="1">
      <alignment horizontal="center"/>
    </xf>
    <xf numFmtId="0" fontId="6" fillId="0" borderId="0" xfId="7" applyFont="1" applyFill="1" applyAlignment="1">
      <alignment horizontal="center"/>
    </xf>
    <xf numFmtId="0" fontId="2" fillId="2" borderId="1" xfId="0" applyFont="1" applyFill="1" applyBorder="1" applyAlignment="1">
      <alignment wrapText="1"/>
    </xf>
    <xf numFmtId="49" fontId="13" fillId="0" borderId="5" xfId="7" applyNumberFormat="1" applyFont="1" applyFill="1" applyBorder="1" applyAlignment="1">
      <alignment horizontal="center"/>
    </xf>
    <xf numFmtId="0" fontId="6" fillId="2" borderId="1" xfId="0" applyFont="1" applyFill="1" applyBorder="1" applyAlignment="1">
      <alignment horizontal="left" vertical="center" wrapText="1"/>
    </xf>
    <xf numFmtId="165" fontId="15" fillId="0" borderId="1" xfId="7" applyNumberFormat="1" applyFont="1" applyFill="1" applyBorder="1" applyAlignment="1"/>
    <xf numFmtId="165" fontId="15" fillId="0" borderId="6" xfId="7" applyNumberFormat="1" applyFont="1" applyFill="1" applyBorder="1" applyAlignment="1">
      <alignment horizontal="right"/>
    </xf>
    <xf numFmtId="165" fontId="8" fillId="2" borderId="6" xfId="13" applyNumberFormat="1" applyFont="1" applyFill="1" applyBorder="1" applyAlignment="1">
      <alignment wrapText="1"/>
    </xf>
    <xf numFmtId="165" fontId="4" fillId="2" borderId="6" xfId="0" applyNumberFormat="1" applyFont="1" applyFill="1" applyBorder="1" applyAlignment="1"/>
    <xf numFmtId="0" fontId="0" fillId="0" borderId="0" xfId="0" applyBorder="1"/>
    <xf numFmtId="0" fontId="22" fillId="0" borderId="0" xfId="0" applyFont="1" applyBorder="1"/>
    <xf numFmtId="165" fontId="8" fillId="2" borderId="0" xfId="13" applyNumberFormat="1" applyFont="1" applyFill="1" applyBorder="1" applyAlignment="1">
      <alignment wrapText="1"/>
    </xf>
    <xf numFmtId="165" fontId="4" fillId="2" borderId="0" xfId="0" applyNumberFormat="1" applyFont="1" applyFill="1" applyBorder="1" applyAlignment="1"/>
    <xf numFmtId="165" fontId="0" fillId="0" borderId="0" xfId="0" applyNumberFormat="1" applyBorder="1"/>
    <xf numFmtId="49" fontId="6" fillId="0" borderId="6" xfId="7" applyNumberFormat="1" applyFont="1" applyFill="1" applyBorder="1" applyAlignment="1">
      <alignment horizontal="center"/>
    </xf>
    <xf numFmtId="0" fontId="13" fillId="0" borderId="1" xfId="7" applyFont="1" applyFill="1" applyBorder="1" applyAlignment="1">
      <alignment wrapText="1"/>
    </xf>
    <xf numFmtId="49" fontId="6" fillId="0" borderId="7" xfId="7" applyNumberFormat="1" applyFont="1" applyFill="1" applyBorder="1" applyAlignment="1">
      <alignment horizontal="center"/>
    </xf>
    <xf numFmtId="49" fontId="6" fillId="2" borderId="15" xfId="7" applyNumberFormat="1" applyFont="1" applyFill="1" applyBorder="1" applyAlignment="1">
      <alignment horizontal="center"/>
    </xf>
    <xf numFmtId="49" fontId="6" fillId="2" borderId="17" xfId="7" applyNumberFormat="1" applyFont="1" applyFill="1" applyBorder="1" applyAlignment="1">
      <alignment horizontal="center"/>
    </xf>
    <xf numFmtId="49" fontId="6" fillId="2" borderId="16" xfId="7" applyNumberFormat="1" applyFont="1" applyFill="1" applyBorder="1" applyAlignment="1">
      <alignment horizontal="center"/>
    </xf>
    <xf numFmtId="49" fontId="6" fillId="2" borderId="14" xfId="7" applyNumberFormat="1" applyFont="1" applyFill="1" applyBorder="1" applyAlignment="1">
      <alignment horizontal="center"/>
    </xf>
    <xf numFmtId="0" fontId="6" fillId="2" borderId="2" xfId="7" applyFont="1" applyFill="1" applyBorder="1"/>
    <xf numFmtId="0" fontId="6" fillId="2" borderId="2" xfId="7" applyFont="1" applyFill="1" applyBorder="1" applyAlignment="1">
      <alignment horizontal="center"/>
    </xf>
    <xf numFmtId="0" fontId="6" fillId="0" borderId="1" xfId="7" applyFont="1" applyFill="1" applyBorder="1" applyAlignment="1">
      <alignment vertical="center" wrapText="1"/>
    </xf>
    <xf numFmtId="0" fontId="6" fillId="0" borderId="1" xfId="7" applyFont="1" applyFill="1" applyBorder="1" applyAlignment="1">
      <alignment horizontal="center"/>
    </xf>
    <xf numFmtId="165" fontId="6" fillId="0" borderId="1" xfId="7" applyNumberFormat="1" applyFont="1" applyFill="1" applyBorder="1" applyAlignment="1"/>
    <xf numFmtId="0" fontId="13" fillId="2" borderId="6" xfId="7" applyFont="1" applyFill="1" applyBorder="1" applyAlignment="1">
      <alignment horizontal="left" vertical="center" wrapText="1"/>
    </xf>
    <xf numFmtId="0" fontId="14" fillId="2" borderId="6" xfId="7" applyFont="1" applyFill="1" applyBorder="1" applyAlignment="1">
      <alignment horizontal="left" vertical="center" wrapText="1"/>
    </xf>
    <xf numFmtId="49" fontId="14" fillId="0" borderId="5" xfId="7" applyNumberFormat="1" applyFont="1" applyFill="1" applyBorder="1" applyAlignment="1">
      <alignment horizontal="center"/>
    </xf>
    <xf numFmtId="168" fontId="26" fillId="0" borderId="0" xfId="2" applyFont="1" applyFill="1" applyAlignment="1"/>
    <xf numFmtId="168" fontId="25" fillId="0" borderId="1" xfId="2" applyFont="1" applyFill="1" applyBorder="1" applyAlignment="1">
      <alignment horizontal="left" vertical="center" wrapText="1"/>
    </xf>
    <xf numFmtId="49" fontId="25" fillId="0" borderId="1" xfId="2" applyNumberFormat="1" applyFont="1" applyFill="1" applyBorder="1" applyAlignment="1">
      <alignment horizontal="center" vertical="center" wrapText="1"/>
    </xf>
    <xf numFmtId="165" fontId="25" fillId="4" borderId="1" xfId="2" applyNumberFormat="1" applyFont="1" applyFill="1" applyBorder="1" applyAlignment="1"/>
    <xf numFmtId="165" fontId="25" fillId="4" borderId="0" xfId="2" applyNumberFormat="1" applyFont="1" applyFill="1" applyBorder="1" applyAlignment="1"/>
    <xf numFmtId="165" fontId="25" fillId="4" borderId="0" xfId="2" applyNumberFormat="1" applyFont="1" applyFill="1" applyAlignment="1"/>
    <xf numFmtId="168" fontId="27" fillId="0" borderId="0" xfId="2" applyFont="1" applyFill="1" applyAlignment="1"/>
    <xf numFmtId="0" fontId="28" fillId="0" borderId="0" xfId="0" applyFont="1"/>
    <xf numFmtId="168" fontId="7" fillId="0" borderId="1" xfId="2" applyFont="1" applyFill="1" applyBorder="1" applyAlignment="1">
      <alignment horizontal="left" vertical="center" wrapText="1"/>
    </xf>
    <xf numFmtId="49" fontId="7" fillId="0" borderId="1" xfId="2" applyNumberFormat="1" applyFont="1" applyFill="1" applyBorder="1" applyAlignment="1">
      <alignment horizontal="center" vertical="center" wrapText="1"/>
    </xf>
    <xf numFmtId="165" fontId="7" fillId="4" borderId="1" xfId="2" applyNumberFormat="1" applyFont="1" applyFill="1" applyBorder="1" applyAlignment="1"/>
    <xf numFmtId="168" fontId="29" fillId="0" borderId="0" xfId="2" applyFont="1" applyFill="1" applyAlignment="1"/>
    <xf numFmtId="165" fontId="30" fillId="0" borderId="0" xfId="2" applyNumberFormat="1" applyFont="1" applyFill="1" applyAlignment="1">
      <alignment horizontal="center" vertical="top" wrapText="1"/>
    </xf>
    <xf numFmtId="165" fontId="26" fillId="0" borderId="0" xfId="2" applyNumberFormat="1" applyFont="1" applyFill="1" applyAlignment="1"/>
    <xf numFmtId="0" fontId="31" fillId="4" borderId="2" xfId="7" applyFont="1" applyFill="1" applyBorder="1" applyAlignment="1"/>
    <xf numFmtId="0" fontId="31" fillId="4" borderId="2" xfId="7" applyFont="1" applyFill="1" applyBorder="1" applyAlignment="1">
      <alignment wrapText="1"/>
    </xf>
    <xf numFmtId="0" fontId="31" fillId="4" borderId="2" xfId="7" applyFont="1" applyFill="1" applyBorder="1" applyAlignment="1">
      <alignment horizontal="center"/>
    </xf>
    <xf numFmtId="49" fontId="31" fillId="4" borderId="2" xfId="7" applyNumberFormat="1" applyFont="1" applyFill="1" applyBorder="1" applyAlignment="1">
      <alignment horizontal="center"/>
    </xf>
    <xf numFmtId="49" fontId="31" fillId="4" borderId="18" xfId="7" applyNumberFormat="1" applyFont="1" applyFill="1" applyBorder="1" applyAlignment="1">
      <alignment horizontal="center"/>
    </xf>
    <xf numFmtId="49" fontId="31" fillId="4" borderId="6" xfId="7" applyNumberFormat="1" applyFont="1" applyFill="1" applyBorder="1" applyAlignment="1">
      <alignment horizontal="center"/>
    </xf>
    <xf numFmtId="49" fontId="31" fillId="4" borderId="7" xfId="7" applyNumberFormat="1" applyFont="1" applyFill="1" applyBorder="1" applyAlignment="1">
      <alignment horizontal="center"/>
    </xf>
    <xf numFmtId="49" fontId="31" fillId="4" borderId="5" xfId="7" applyNumberFormat="1" applyFont="1" applyFill="1" applyBorder="1" applyAlignment="1">
      <alignment horizontal="center"/>
    </xf>
    <xf numFmtId="49" fontId="31" fillId="4" borderId="19" xfId="7" applyNumberFormat="1" applyFont="1" applyFill="1" applyBorder="1" applyAlignment="1">
      <alignment horizontal="center"/>
    </xf>
    <xf numFmtId="165" fontId="31" fillId="4" borderId="2" xfId="7" applyNumberFormat="1" applyFont="1" applyFill="1" applyBorder="1" applyAlignment="1"/>
    <xf numFmtId="0" fontId="31" fillId="4" borderId="0" xfId="7" applyFont="1" applyFill="1" applyAlignment="1"/>
    <xf numFmtId="0" fontId="32" fillId="4" borderId="2" xfId="7" applyFont="1" applyFill="1" applyBorder="1" applyAlignment="1"/>
    <xf numFmtId="0" fontId="32" fillId="4" borderId="2" xfId="7" applyFont="1" applyFill="1" applyBorder="1" applyAlignment="1">
      <alignment wrapText="1"/>
    </xf>
    <xf numFmtId="0" fontId="32" fillId="4" borderId="2" xfId="7" applyFont="1" applyFill="1" applyBorder="1" applyAlignment="1">
      <alignment horizontal="center"/>
    </xf>
    <xf numFmtId="49" fontId="32" fillId="4" borderId="2" xfId="7" applyNumberFormat="1" applyFont="1" applyFill="1" applyBorder="1" applyAlignment="1">
      <alignment horizontal="center"/>
    </xf>
    <xf numFmtId="49" fontId="32" fillId="4" borderId="18" xfId="7" applyNumberFormat="1" applyFont="1" applyFill="1" applyBorder="1" applyAlignment="1">
      <alignment horizontal="center"/>
    </xf>
    <xf numFmtId="49" fontId="32" fillId="4" borderId="6" xfId="7" applyNumberFormat="1" applyFont="1" applyFill="1" applyBorder="1" applyAlignment="1">
      <alignment horizontal="center"/>
    </xf>
    <xf numFmtId="49" fontId="32" fillId="4" borderId="7" xfId="7" applyNumberFormat="1" applyFont="1" applyFill="1" applyBorder="1" applyAlignment="1">
      <alignment horizontal="center"/>
    </xf>
    <xf numFmtId="49" fontId="32" fillId="4" borderId="5" xfId="7" applyNumberFormat="1" applyFont="1" applyFill="1" applyBorder="1" applyAlignment="1">
      <alignment horizontal="center"/>
    </xf>
    <xf numFmtId="49" fontId="32" fillId="4" borderId="19" xfId="7" applyNumberFormat="1" applyFont="1" applyFill="1" applyBorder="1" applyAlignment="1">
      <alignment horizontal="center"/>
    </xf>
    <xf numFmtId="165" fontId="32" fillId="4" borderId="2" xfId="7" applyNumberFormat="1" applyFont="1" applyFill="1" applyBorder="1" applyAlignment="1"/>
    <xf numFmtId="0" fontId="32" fillId="4" borderId="0" xfId="7" applyFont="1" applyFill="1" applyAlignment="1"/>
    <xf numFmtId="0" fontId="32" fillId="4" borderId="1" xfId="7" applyFont="1" applyFill="1" applyBorder="1" applyAlignment="1"/>
    <xf numFmtId="0" fontId="32" fillId="4" borderId="1" xfId="7" applyFont="1" applyFill="1" applyBorder="1" applyAlignment="1">
      <alignment wrapText="1"/>
    </xf>
    <xf numFmtId="0" fontId="32" fillId="4" borderId="1" xfId="7" applyFont="1" applyFill="1" applyBorder="1" applyAlignment="1">
      <alignment horizontal="center"/>
    </xf>
    <xf numFmtId="49" fontId="32" fillId="4" borderId="1" xfId="7" applyNumberFormat="1" applyFont="1" applyFill="1" applyBorder="1" applyAlignment="1">
      <alignment horizontal="center"/>
    </xf>
    <xf numFmtId="49" fontId="32" fillId="4" borderId="20" xfId="7" applyNumberFormat="1" applyFont="1" applyFill="1" applyBorder="1" applyAlignment="1">
      <alignment horizontal="center"/>
    </xf>
    <xf numFmtId="165" fontId="32" fillId="4" borderId="1" xfId="7" applyNumberFormat="1" applyFont="1" applyFill="1" applyBorder="1" applyAlignment="1"/>
    <xf numFmtId="0" fontId="32" fillId="0" borderId="0" xfId="7" applyFont="1" applyFill="1" applyAlignment="1"/>
    <xf numFmtId="0" fontId="6" fillId="2" borderId="1" xfId="7" applyFont="1" applyFill="1" applyBorder="1" applyAlignment="1"/>
    <xf numFmtId="0" fontId="13" fillId="2" borderId="1" xfId="7" applyFont="1" applyFill="1" applyBorder="1" applyAlignment="1"/>
    <xf numFmtId="0" fontId="6" fillId="2" borderId="0" xfId="7" applyFont="1" applyFill="1" applyAlignment="1"/>
    <xf numFmtId="0" fontId="15" fillId="2" borderId="1" xfId="7" applyFont="1" applyFill="1" applyBorder="1" applyAlignment="1"/>
    <xf numFmtId="0" fontId="15" fillId="2" borderId="1" xfId="7" applyFont="1" applyFill="1" applyBorder="1" applyAlignment="1">
      <alignment vertical="center"/>
    </xf>
    <xf numFmtId="0" fontId="15" fillId="2" borderId="0" xfId="7" applyFont="1" applyFill="1" applyAlignment="1"/>
    <xf numFmtId="49" fontId="6" fillId="2" borderId="16" xfId="7" applyNumberFormat="1" applyFont="1" applyFill="1" applyBorder="1" applyAlignment="1"/>
    <xf numFmtId="49" fontId="6" fillId="2" borderId="7" xfId="7" applyNumberFormat="1" applyFont="1" applyFill="1" applyBorder="1" applyAlignment="1">
      <alignment horizontal="left"/>
    </xf>
    <xf numFmtId="0" fontId="2" fillId="0" borderId="1" xfId="0" applyFont="1" applyBorder="1" applyAlignment="1">
      <alignment horizontal="left" wrapText="1"/>
    </xf>
    <xf numFmtId="0" fontId="6" fillId="3" borderId="6" xfId="7" applyFont="1" applyFill="1" applyBorder="1" applyAlignment="1">
      <alignment vertical="center" wrapText="1"/>
    </xf>
    <xf numFmtId="49" fontId="6" fillId="3" borderId="1" xfId="7" applyNumberFormat="1" applyFont="1" applyFill="1" applyBorder="1" applyAlignment="1">
      <alignment horizontal="center"/>
    </xf>
    <xf numFmtId="165" fontId="6" fillId="3" borderId="1" xfId="7" applyNumberFormat="1" applyFont="1" applyFill="1" applyBorder="1" applyAlignment="1">
      <alignment horizontal="right"/>
    </xf>
    <xf numFmtId="49" fontId="6" fillId="2" borderId="2" xfId="7" applyNumberFormat="1" applyFont="1" applyFill="1" applyBorder="1" applyAlignment="1">
      <alignment horizontal="center"/>
    </xf>
    <xf numFmtId="49" fontId="13" fillId="2" borderId="2" xfId="7" applyNumberFormat="1" applyFont="1" applyFill="1" applyBorder="1" applyAlignment="1">
      <alignment horizontal="center"/>
    </xf>
    <xf numFmtId="165" fontId="6" fillId="2" borderId="2" xfId="7" applyNumberFormat="1" applyFont="1" applyFill="1" applyBorder="1" applyAlignment="1"/>
    <xf numFmtId="49" fontId="6" fillId="2" borderId="1" xfId="7" applyNumberFormat="1" applyFont="1" applyFill="1" applyBorder="1" applyAlignment="1">
      <alignment horizontal="center" vertical="center"/>
    </xf>
    <xf numFmtId="0" fontId="16" fillId="2" borderId="0" xfId="7" applyFont="1" applyFill="1" applyAlignment="1">
      <alignment horizontal="center"/>
    </xf>
    <xf numFmtId="0" fontId="16" fillId="2" borderId="0" xfId="7" applyFont="1" applyFill="1"/>
    <xf numFmtId="165" fontId="16" fillId="2" borderId="0" xfId="7" applyNumberFormat="1" applyFont="1" applyFill="1" applyAlignment="1">
      <alignment horizontal="center"/>
    </xf>
    <xf numFmtId="165" fontId="16" fillId="2" borderId="0" xfId="7" applyNumberFormat="1" applyFont="1" applyFill="1"/>
    <xf numFmtId="165" fontId="33" fillId="2" borderId="0" xfId="7" applyNumberFormat="1" applyFont="1" applyFill="1"/>
    <xf numFmtId="0" fontId="34" fillId="2" borderId="0" xfId="7" applyFont="1" applyFill="1" applyAlignment="1">
      <alignment horizontal="center"/>
    </xf>
    <xf numFmtId="0" fontId="34" fillId="2" borderId="0" xfId="7" applyFont="1" applyFill="1"/>
    <xf numFmtId="165" fontId="34" fillId="2" borderId="0" xfId="7" applyNumberFormat="1" applyFont="1" applyFill="1"/>
    <xf numFmtId="0" fontId="16" fillId="0" borderId="0" xfId="7" applyFont="1" applyFill="1" applyAlignment="1">
      <alignment horizontal="center"/>
    </xf>
    <xf numFmtId="0" fontId="16" fillId="0" borderId="0" xfId="7" applyFont="1" applyFill="1"/>
    <xf numFmtId="0" fontId="16" fillId="2" borderId="0" xfId="7" applyFont="1" applyFill="1" applyAlignment="1"/>
    <xf numFmtId="165" fontId="34" fillId="2" borderId="0" xfId="7" applyNumberFormat="1" applyFont="1" applyFill="1" applyAlignment="1">
      <alignment horizontal="center"/>
    </xf>
    <xf numFmtId="165" fontId="34" fillId="2" borderId="0" xfId="7" applyNumberFormat="1" applyFont="1" applyFill="1" applyAlignment="1"/>
    <xf numFmtId="0" fontId="34" fillId="2" borderId="0" xfId="7" applyFont="1" applyFill="1" applyAlignment="1"/>
    <xf numFmtId="0" fontId="34" fillId="4" borderId="0" xfId="7" applyFont="1" applyFill="1" applyAlignment="1">
      <alignment horizontal="center"/>
    </xf>
    <xf numFmtId="0" fontId="34" fillId="4" borderId="0" xfId="7" applyFont="1" applyFill="1" applyAlignment="1"/>
    <xf numFmtId="0" fontId="16" fillId="4" borderId="0" xfId="7" applyFont="1" applyFill="1" applyAlignment="1">
      <alignment horizontal="center"/>
    </xf>
    <xf numFmtId="0" fontId="16" fillId="4" borderId="0" xfId="7" applyFont="1" applyFill="1" applyAlignment="1"/>
    <xf numFmtId="165" fontId="16" fillId="4" borderId="0" xfId="7" applyNumberFormat="1" applyFont="1" applyFill="1" applyAlignment="1">
      <alignment horizontal="center"/>
    </xf>
    <xf numFmtId="0" fontId="32" fillId="4" borderId="2" xfId="7" applyFont="1" applyFill="1" applyBorder="1" applyAlignment="1">
      <alignment horizontal="left" wrapText="1"/>
    </xf>
    <xf numFmtId="14" fontId="16" fillId="2" borderId="0" xfId="7" applyNumberFormat="1" applyFont="1" applyFill="1"/>
    <xf numFmtId="0" fontId="35" fillId="2" borderId="0" xfId="7" applyFont="1" applyFill="1"/>
    <xf numFmtId="0" fontId="8" fillId="2" borderId="6" xfId="0" applyFont="1" applyFill="1" applyBorder="1" applyAlignment="1">
      <alignment horizontal="left" vertical="center" wrapText="1"/>
    </xf>
    <xf numFmtId="49" fontId="8" fillId="2" borderId="1" xfId="0" applyNumberFormat="1" applyFont="1" applyFill="1" applyBorder="1" applyAlignment="1">
      <alignment horizontal="center" wrapText="1"/>
    </xf>
    <xf numFmtId="0" fontId="9" fillId="2" borderId="6" xfId="0" applyFont="1" applyFill="1" applyBorder="1" applyAlignment="1">
      <alignment vertical="top" wrapText="1"/>
    </xf>
    <xf numFmtId="49" fontId="9" fillId="2" borderId="1" xfId="0" applyNumberFormat="1" applyFont="1" applyFill="1" applyBorder="1" applyAlignment="1">
      <alignment horizontal="center" wrapText="1"/>
    </xf>
    <xf numFmtId="0" fontId="8" fillId="2" borderId="6" xfId="0" applyFont="1" applyFill="1" applyBorder="1" applyAlignment="1">
      <alignment vertical="top" wrapText="1"/>
    </xf>
    <xf numFmtId="0" fontId="23" fillId="0" borderId="1" xfId="0" applyFont="1" applyBorder="1" applyAlignment="1">
      <alignment horizontal="left" wrapText="1"/>
    </xf>
    <xf numFmtId="49" fontId="15" fillId="2" borderId="1" xfId="7" applyNumberFormat="1" applyFont="1" applyFill="1" applyBorder="1" applyAlignment="1">
      <alignment horizontal="center" vertical="center"/>
    </xf>
    <xf numFmtId="165" fontId="15" fillId="2" borderId="1" xfId="7" applyNumberFormat="1" applyFont="1" applyFill="1" applyBorder="1" applyAlignment="1">
      <alignment horizontal="right" vertical="center"/>
    </xf>
    <xf numFmtId="165" fontId="6" fillId="2" borderId="1" xfId="7" applyNumberFormat="1" applyFont="1" applyFill="1" applyBorder="1" applyAlignment="1">
      <alignment horizontal="right"/>
    </xf>
    <xf numFmtId="49" fontId="6" fillId="2" borderId="19" xfId="7" applyNumberFormat="1" applyFont="1" applyFill="1" applyBorder="1" applyAlignment="1">
      <alignment horizontal="center"/>
    </xf>
    <xf numFmtId="165" fontId="6" fillId="2" borderId="2" xfId="7" applyNumberFormat="1" applyFont="1" applyFill="1" applyBorder="1" applyAlignment="1">
      <alignment horizontal="right"/>
    </xf>
    <xf numFmtId="165" fontId="6" fillId="2" borderId="1" xfId="7" applyNumberFormat="1" applyFont="1" applyFill="1" applyBorder="1"/>
    <xf numFmtId="165" fontId="15" fillId="2" borderId="1" xfId="7" applyNumberFormat="1" applyFont="1" applyFill="1" applyBorder="1" applyAlignment="1">
      <alignment horizontal="right"/>
    </xf>
    <xf numFmtId="0" fontId="0" fillId="0" borderId="0" xfId="0" applyAlignment="1"/>
    <xf numFmtId="165" fontId="3" fillId="2" borderId="1" xfId="13" applyNumberFormat="1" applyFont="1" applyFill="1" applyBorder="1" applyAlignment="1">
      <alignment horizontal="center" vertical="top" wrapText="1"/>
    </xf>
    <xf numFmtId="165" fontId="3" fillId="0" borderId="1" xfId="13" applyNumberFormat="1" applyFont="1" applyFill="1" applyBorder="1" applyAlignment="1">
      <alignment horizontal="center" vertical="top" wrapText="1"/>
    </xf>
    <xf numFmtId="0" fontId="2" fillId="0" borderId="0" xfId="0" applyFont="1" applyBorder="1" applyAlignment="1">
      <alignment horizontal="left" wrapText="1"/>
    </xf>
    <xf numFmtId="0" fontId="0" fillId="0" borderId="1" xfId="0" applyBorder="1"/>
    <xf numFmtId="165" fontId="4" fillId="0" borderId="1" xfId="13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top" wrapText="1"/>
    </xf>
    <xf numFmtId="0" fontId="7" fillId="0" borderId="2" xfId="0" applyFont="1" applyBorder="1" applyAlignment="1">
      <alignment horizontal="center" vertical="center" wrapText="1"/>
    </xf>
    <xf numFmtId="0" fontId="2" fillId="0" borderId="0" xfId="0" applyFont="1" applyBorder="1" applyAlignment="1">
      <alignment wrapText="1"/>
    </xf>
    <xf numFmtId="165" fontId="4" fillId="0" borderId="1" xfId="13" applyNumberFormat="1" applyFont="1" applyFill="1" applyBorder="1" applyAlignment="1">
      <alignment horizontal="center" vertical="top" wrapText="1"/>
    </xf>
    <xf numFmtId="0" fontId="0" fillId="3" borderId="1" xfId="0" applyFill="1" applyBorder="1"/>
    <xf numFmtId="165" fontId="7" fillId="0" borderId="1" xfId="13" applyNumberFormat="1" applyFont="1" applyFill="1" applyBorder="1" applyAlignment="1">
      <alignment horizontal="center" vertical="top" wrapText="1"/>
    </xf>
    <xf numFmtId="0" fontId="4" fillId="0" borderId="2" xfId="0" applyFont="1" applyBorder="1" applyAlignment="1">
      <alignment vertical="top" wrapText="1"/>
    </xf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center" vertical="center" wrapText="1"/>
    </xf>
    <xf numFmtId="165" fontId="4" fillId="2" borderId="1" xfId="13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37" fillId="0" borderId="0" xfId="0" applyFont="1"/>
    <xf numFmtId="0" fontId="2" fillId="0" borderId="2" xfId="0" applyFont="1" applyBorder="1" applyAlignment="1">
      <alignment vertical="center" wrapText="1"/>
    </xf>
    <xf numFmtId="0" fontId="23" fillId="0" borderId="1" xfId="0" applyFont="1" applyBorder="1" applyAlignment="1">
      <alignment wrapText="1"/>
    </xf>
    <xf numFmtId="0" fontId="23" fillId="0" borderId="1" xfId="0" applyFont="1" applyBorder="1"/>
    <xf numFmtId="0" fontId="2" fillId="0" borderId="1" xfId="0" applyFont="1" applyBorder="1"/>
    <xf numFmtId="174" fontId="37" fillId="0" borderId="0" xfId="0" applyNumberFormat="1" applyFont="1"/>
    <xf numFmtId="3" fontId="0" fillId="0" borderId="1" xfId="0" applyNumberFormat="1" applyFont="1" applyBorder="1" applyAlignment="1">
      <alignment horizontal="center" vertical="top" wrapText="1"/>
    </xf>
    <xf numFmtId="0" fontId="10" fillId="0" borderId="0" xfId="0" applyFont="1"/>
    <xf numFmtId="0" fontId="6" fillId="0" borderId="0" xfId="0" applyFont="1" applyAlignment="1"/>
    <xf numFmtId="0" fontId="36" fillId="0" borderId="0" xfId="0" applyFont="1"/>
    <xf numFmtId="0" fontId="15" fillId="2" borderId="0" xfId="7" applyFont="1" applyFill="1" applyAlignment="1">
      <alignment horizontal="center"/>
    </xf>
    <xf numFmtId="0" fontId="2" fillId="2" borderId="1" xfId="0" applyFont="1" applyFill="1" applyBorder="1" applyAlignment="1">
      <alignment horizontal="left" wrapText="1"/>
    </xf>
    <xf numFmtId="0" fontId="4" fillId="2" borderId="1" xfId="0" applyFont="1" applyFill="1" applyBorder="1" applyAlignment="1">
      <alignment vertical="top" wrapText="1"/>
    </xf>
    <xf numFmtId="49" fontId="4" fillId="2" borderId="1" xfId="0" applyNumberFormat="1" applyFont="1" applyFill="1" applyBorder="1" applyAlignment="1">
      <alignment horizontal="center" vertical="center" wrapText="1"/>
    </xf>
    <xf numFmtId="168" fontId="7" fillId="2" borderId="3" xfId="2" applyFont="1" applyFill="1" applyBorder="1" applyAlignment="1">
      <alignment vertical="top" wrapText="1"/>
    </xf>
    <xf numFmtId="0" fontId="8" fillId="2" borderId="1" xfId="0" applyFont="1" applyFill="1" applyBorder="1" applyAlignment="1">
      <alignment horizontal="left" wrapText="1"/>
    </xf>
    <xf numFmtId="165" fontId="4" fillId="2" borderId="1" xfId="0" applyNumberFormat="1" applyFont="1" applyFill="1" applyBorder="1" applyAlignment="1">
      <alignment horizontal="center" wrapText="1"/>
    </xf>
    <xf numFmtId="165" fontId="2" fillId="2" borderId="0" xfId="0" applyNumberFormat="1" applyFont="1" applyFill="1" applyAlignment="1">
      <alignment horizontal="right"/>
    </xf>
    <xf numFmtId="0" fontId="2" fillId="0" borderId="0" xfId="0" applyFont="1" applyAlignment="1">
      <alignment horizontal="right"/>
    </xf>
    <xf numFmtId="0" fontId="15" fillId="0" borderId="1" xfId="7" applyFont="1" applyFill="1" applyBorder="1" applyAlignment="1">
      <alignment vertical="center" wrapText="1"/>
    </xf>
    <xf numFmtId="0" fontId="15" fillId="0" borderId="1" xfId="7" applyFont="1" applyFill="1" applyBorder="1" applyAlignment="1">
      <alignment horizontal="center"/>
    </xf>
    <xf numFmtId="49" fontId="15" fillId="0" borderId="6" xfId="7" applyNumberFormat="1" applyFont="1" applyFill="1" applyBorder="1" applyAlignment="1">
      <alignment horizontal="center"/>
    </xf>
    <xf numFmtId="49" fontId="15" fillId="0" borderId="7" xfId="7" applyNumberFormat="1" applyFont="1" applyFill="1" applyBorder="1" applyAlignment="1">
      <alignment horizontal="center"/>
    </xf>
    <xf numFmtId="0" fontId="34" fillId="0" borderId="0" xfId="7" applyFont="1" applyFill="1" applyAlignment="1">
      <alignment horizontal="center"/>
    </xf>
    <xf numFmtId="0" fontId="6" fillId="0" borderId="0" xfId="7" applyFont="1" applyFill="1" applyBorder="1" applyAlignment="1">
      <alignment vertical="center" wrapText="1"/>
    </xf>
    <xf numFmtId="0" fontId="4" fillId="0" borderId="6" xfId="0" applyFont="1" applyFill="1" applyBorder="1" applyAlignment="1">
      <alignment horizontal="left" vertical="center" wrapText="1"/>
    </xf>
    <xf numFmtId="0" fontId="6" fillId="0" borderId="3" xfId="0" applyFont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center" wrapText="1"/>
    </xf>
    <xf numFmtId="49" fontId="6" fillId="2" borderId="1" xfId="7" applyNumberFormat="1" applyFont="1" applyFill="1" applyBorder="1" applyAlignment="1">
      <alignment horizontal="center"/>
    </xf>
    <xf numFmtId="0" fontId="2" fillId="2" borderId="1" xfId="0" applyFont="1" applyFill="1" applyBorder="1" applyAlignment="1">
      <alignment horizontal="left" wrapText="1"/>
    </xf>
    <xf numFmtId="49" fontId="6" fillId="2" borderId="1" xfId="7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2" fontId="8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165" fontId="6" fillId="0" borderId="0" xfId="0" applyNumberFormat="1" applyFont="1" applyAlignment="1">
      <alignment horizontal="right"/>
    </xf>
    <xf numFmtId="0" fontId="6" fillId="0" borderId="0" xfId="0" applyFont="1" applyAlignment="1">
      <alignment horizontal="right"/>
    </xf>
    <xf numFmtId="0" fontId="11" fillId="2" borderId="1" xfId="0" applyFont="1" applyFill="1" applyBorder="1" applyAlignment="1">
      <alignment horizontal="center" vertical="center" wrapText="1"/>
    </xf>
    <xf numFmtId="0" fontId="43" fillId="0" borderId="2" xfId="0" applyFont="1" applyBorder="1" applyAlignment="1">
      <alignment horizontal="center" vertical="center" wrapText="1"/>
    </xf>
    <xf numFmtId="0" fontId="0" fillId="2" borderId="0" xfId="0" applyFill="1"/>
    <xf numFmtId="0" fontId="11" fillId="0" borderId="1" xfId="0" applyFont="1" applyFill="1" applyBorder="1" applyAlignment="1">
      <alignment horizontal="center" vertical="center" wrapText="1"/>
    </xf>
    <xf numFmtId="165" fontId="2" fillId="0" borderId="0" xfId="0" applyNumberFormat="1" applyFont="1" applyAlignment="1">
      <alignment horizontal="right"/>
    </xf>
    <xf numFmtId="0" fontId="40" fillId="0" borderId="0" xfId="0" applyFont="1" applyAlignment="1">
      <alignment wrapText="1"/>
    </xf>
    <xf numFmtId="165" fontId="41" fillId="0" borderId="0" xfId="0" applyNumberFormat="1" applyFont="1" applyAlignment="1">
      <alignment horizontal="right"/>
    </xf>
    <xf numFmtId="0" fontId="45" fillId="0" borderId="0" xfId="0" applyFont="1" applyAlignment="1">
      <alignment wrapText="1"/>
    </xf>
    <xf numFmtId="0" fontId="40" fillId="0" borderId="1" xfId="0" applyFont="1" applyBorder="1" applyAlignment="1">
      <alignment horizontal="center" vertical="center" wrapText="1"/>
    </xf>
    <xf numFmtId="165" fontId="40" fillId="0" borderId="1" xfId="0" applyNumberFormat="1" applyFont="1" applyBorder="1" applyAlignment="1">
      <alignment horizontal="center" vertical="center" wrapText="1"/>
    </xf>
    <xf numFmtId="0" fontId="41" fillId="0" borderId="1" xfId="0" applyFont="1" applyBorder="1" applyAlignment="1">
      <alignment horizontal="center" wrapText="1"/>
    </xf>
    <xf numFmtId="1" fontId="41" fillId="0" borderId="1" xfId="0" applyNumberFormat="1" applyFont="1" applyBorder="1" applyAlignment="1">
      <alignment horizontal="center" wrapText="1"/>
    </xf>
    <xf numFmtId="0" fontId="46" fillId="2" borderId="1" xfId="0" applyFont="1" applyFill="1" applyBorder="1" applyAlignment="1">
      <alignment horizontal="center" vertical="center" wrapText="1"/>
    </xf>
    <xf numFmtId="164" fontId="40" fillId="2" borderId="1" xfId="14" applyFont="1" applyFill="1" applyBorder="1" applyAlignment="1">
      <alignment horizontal="left" vertical="center" wrapText="1"/>
    </xf>
    <xf numFmtId="165" fontId="40" fillId="2" borderId="1" xfId="14" applyNumberFormat="1" applyFont="1" applyFill="1" applyBorder="1" applyAlignment="1">
      <alignment horizontal="center" vertical="center" wrapText="1"/>
    </xf>
    <xf numFmtId="0" fontId="41" fillId="2" borderId="1" xfId="0" applyFont="1" applyFill="1" applyBorder="1" applyAlignment="1">
      <alignment horizontal="justify" vertical="top" wrapText="1"/>
    </xf>
    <xf numFmtId="165" fontId="41" fillId="2" borderId="1" xfId="14" applyNumberFormat="1" applyFont="1" applyFill="1" applyBorder="1" applyAlignment="1">
      <alignment horizontal="center" vertical="center" wrapText="1"/>
    </xf>
    <xf numFmtId="0" fontId="41" fillId="0" borderId="2" xfId="0" applyFont="1" applyBorder="1" applyAlignment="1">
      <alignment vertical="top" wrapText="1"/>
    </xf>
    <xf numFmtId="0" fontId="41" fillId="0" borderId="1" xfId="0" applyFont="1" applyBorder="1" applyAlignment="1">
      <alignment horizontal="justify" vertical="top" wrapText="1"/>
    </xf>
    <xf numFmtId="165" fontId="41" fillId="0" borderId="1" xfId="14" applyNumberFormat="1" applyFont="1" applyFill="1" applyBorder="1" applyAlignment="1">
      <alignment horizontal="center" vertical="center" wrapText="1"/>
    </xf>
    <xf numFmtId="0" fontId="41" fillId="0" borderId="1" xfId="0" applyFont="1" applyFill="1" applyBorder="1" applyAlignment="1">
      <alignment horizontal="center" vertical="center" wrapText="1"/>
    </xf>
    <xf numFmtId="0" fontId="41" fillId="0" borderId="1" xfId="0" applyFont="1" applyFill="1" applyBorder="1" applyAlignment="1">
      <alignment horizontal="justify" vertical="top" wrapText="1"/>
    </xf>
    <xf numFmtId="0" fontId="41" fillId="0" borderId="1" xfId="0" applyFont="1" applyFill="1" applyBorder="1" applyAlignment="1">
      <alignment vertical="top" wrapText="1"/>
    </xf>
    <xf numFmtId="0" fontId="41" fillId="0" borderId="0" xfId="0" applyFont="1" applyFill="1" applyBorder="1" applyAlignment="1">
      <alignment horizontal="center" vertical="center" wrapText="1"/>
    </xf>
    <xf numFmtId="0" fontId="41" fillId="0" borderId="0" xfId="0" applyFont="1" applyFill="1" applyBorder="1" applyAlignment="1">
      <alignment horizontal="justify" vertical="top" wrapText="1"/>
    </xf>
    <xf numFmtId="165" fontId="41" fillId="0" borderId="0" xfId="14" applyNumberFormat="1" applyFont="1" applyFill="1" applyBorder="1" applyAlignment="1">
      <alignment horizontal="center" vertical="center" wrapText="1"/>
    </xf>
    <xf numFmtId="0" fontId="40" fillId="0" borderId="1" xfId="0" applyFont="1" applyFill="1" applyBorder="1" applyAlignment="1">
      <alignment horizontal="center" vertical="center" wrapText="1"/>
    </xf>
    <xf numFmtId="165" fontId="40" fillId="0" borderId="1" xfId="0" applyNumberFormat="1" applyFont="1" applyFill="1" applyBorder="1" applyAlignment="1">
      <alignment horizontal="center" vertical="center" wrapText="1"/>
    </xf>
    <xf numFmtId="0" fontId="41" fillId="0" borderId="1" xfId="0" applyFont="1" applyFill="1" applyBorder="1" applyAlignment="1">
      <alignment horizontal="center" wrapText="1"/>
    </xf>
    <xf numFmtId="0" fontId="41" fillId="0" borderId="1" xfId="0" applyNumberFormat="1" applyFont="1" applyFill="1" applyBorder="1" applyAlignment="1">
      <alignment horizontal="center" wrapText="1"/>
    </xf>
    <xf numFmtId="0" fontId="40" fillId="0" borderId="1" xfId="0" applyFont="1" applyFill="1" applyBorder="1" applyAlignment="1">
      <alignment horizontal="justify" vertical="top" wrapText="1"/>
    </xf>
    <xf numFmtId="165" fontId="40" fillId="0" borderId="1" xfId="14" applyNumberFormat="1" applyFont="1" applyFill="1" applyBorder="1" applyAlignment="1">
      <alignment horizontal="center" vertical="center" wrapText="1"/>
    </xf>
    <xf numFmtId="0" fontId="41" fillId="0" borderId="1" xfId="0" applyFont="1" applyBorder="1" applyAlignment="1">
      <alignment vertical="top" wrapText="1"/>
    </xf>
    <xf numFmtId="0" fontId="40" fillId="0" borderId="0" xfId="0" applyFont="1" applyAlignment="1">
      <alignment horizontal="center" vertical="center" wrapText="1"/>
    </xf>
    <xf numFmtId="0" fontId="41" fillId="0" borderId="0" xfId="0" applyFont="1" applyAlignment="1">
      <alignment horizontal="center"/>
    </xf>
    <xf numFmtId="0" fontId="46" fillId="0" borderId="1" xfId="0" applyFont="1" applyBorder="1" applyAlignment="1">
      <alignment horizontal="center" vertical="center" wrapText="1"/>
    </xf>
    <xf numFmtId="0" fontId="43" fillId="0" borderId="1" xfId="0" applyFont="1" applyBorder="1" applyAlignment="1">
      <alignment horizontal="center" vertical="top" wrapText="1"/>
    </xf>
    <xf numFmtId="0" fontId="41" fillId="0" borderId="1" xfId="0" applyFont="1" applyBorder="1"/>
    <xf numFmtId="0" fontId="41" fillId="0" borderId="1" xfId="0" applyFont="1" applyBorder="1" applyAlignment="1">
      <alignment horizontal="left" vertical="top" wrapText="1"/>
    </xf>
    <xf numFmtId="0" fontId="45" fillId="0" borderId="1" xfId="0" applyFont="1" applyBorder="1" applyAlignment="1">
      <alignment horizontal="center" vertical="top" wrapText="1"/>
    </xf>
    <xf numFmtId="0" fontId="45" fillId="0" borderId="0" xfId="0" applyFont="1" applyAlignment="1">
      <alignment horizontal="center"/>
    </xf>
    <xf numFmtId="0" fontId="4" fillId="0" borderId="2" xfId="0" applyFont="1" applyBorder="1" applyAlignment="1">
      <alignment horizontal="center" vertical="center" wrapText="1"/>
    </xf>
    <xf numFmtId="0" fontId="4" fillId="0" borderId="0" xfId="0" applyFont="1"/>
    <xf numFmtId="165" fontId="4" fillId="2" borderId="0" xfId="0" applyNumberFormat="1" applyFont="1" applyFill="1"/>
    <xf numFmtId="0" fontId="6" fillId="0" borderId="0" xfId="0" applyFont="1"/>
    <xf numFmtId="0" fontId="13" fillId="0" borderId="23" xfId="7" applyFont="1" applyFill="1" applyBorder="1" applyAlignment="1">
      <alignment wrapText="1"/>
    </xf>
    <xf numFmtId="165" fontId="6" fillId="5" borderId="1" xfId="7" applyNumberFormat="1" applyFont="1" applyFill="1" applyBorder="1" applyAlignment="1"/>
    <xf numFmtId="0" fontId="15" fillId="5" borderId="1" xfId="7" applyFont="1" applyFill="1" applyBorder="1" applyAlignment="1">
      <alignment horizontal="center"/>
    </xf>
    <xf numFmtId="49" fontId="15" fillId="5" borderId="1" xfId="7" applyNumberFormat="1" applyFont="1" applyFill="1" applyBorder="1" applyAlignment="1">
      <alignment horizontal="center"/>
    </xf>
    <xf numFmtId="49" fontId="15" fillId="5" borderId="6" xfId="7" applyNumberFormat="1" applyFont="1" applyFill="1" applyBorder="1" applyAlignment="1">
      <alignment horizontal="center"/>
    </xf>
    <xf numFmtId="49" fontId="15" fillId="5" borderId="7" xfId="7" applyNumberFormat="1" applyFont="1" applyFill="1" applyBorder="1" applyAlignment="1">
      <alignment horizontal="center"/>
    </xf>
    <xf numFmtId="49" fontId="6" fillId="5" borderId="7" xfId="7" applyNumberFormat="1" applyFont="1" applyFill="1" applyBorder="1" applyAlignment="1">
      <alignment horizontal="center"/>
    </xf>
    <xf numFmtId="49" fontId="15" fillId="5" borderId="5" xfId="7" applyNumberFormat="1" applyFont="1" applyFill="1" applyBorder="1" applyAlignment="1">
      <alignment horizontal="center"/>
    </xf>
    <xf numFmtId="165" fontId="15" fillId="5" borderId="1" xfId="7" applyNumberFormat="1" applyFont="1" applyFill="1" applyBorder="1" applyAlignment="1"/>
    <xf numFmtId="49" fontId="6" fillId="5" borderId="1" xfId="7" applyNumberFormat="1" applyFont="1" applyFill="1" applyBorder="1" applyAlignment="1">
      <alignment horizontal="center" vertical="center"/>
    </xf>
    <xf numFmtId="165" fontId="6" fillId="5" borderId="1" xfId="7" applyNumberFormat="1" applyFont="1" applyFill="1" applyBorder="1" applyAlignment="1">
      <alignment horizontal="right" vertical="center"/>
    </xf>
    <xf numFmtId="165" fontId="41" fillId="5" borderId="1" xfId="14" applyNumberFormat="1" applyFont="1" applyFill="1" applyBorder="1" applyAlignment="1">
      <alignment horizontal="center" vertical="center" wrapText="1"/>
    </xf>
    <xf numFmtId="0" fontId="6" fillId="5" borderId="1" xfId="7" applyFont="1" applyFill="1" applyBorder="1" applyAlignment="1">
      <alignment horizontal="center"/>
    </xf>
    <xf numFmtId="49" fontId="6" fillId="5" borderId="1" xfId="7" applyNumberFormat="1" applyFont="1" applyFill="1" applyBorder="1" applyAlignment="1">
      <alignment horizontal="center"/>
    </xf>
    <xf numFmtId="49" fontId="6" fillId="5" borderId="6" xfId="7" applyNumberFormat="1" applyFont="1" applyFill="1" applyBorder="1" applyAlignment="1">
      <alignment horizontal="center"/>
    </xf>
    <xf numFmtId="49" fontId="6" fillId="5" borderId="5" xfId="7" applyNumberFormat="1" applyFont="1" applyFill="1" applyBorder="1" applyAlignment="1">
      <alignment horizontal="center"/>
    </xf>
    <xf numFmtId="165" fontId="3" fillId="5" borderId="1" xfId="13" applyNumberFormat="1" applyFont="1" applyFill="1" applyBorder="1" applyAlignment="1">
      <alignment wrapText="1"/>
    </xf>
    <xf numFmtId="165" fontId="3" fillId="5" borderId="1" xfId="13" applyNumberFormat="1" applyFont="1" applyFill="1" applyBorder="1" applyAlignment="1">
      <alignment horizontal="center" wrapText="1"/>
    </xf>
    <xf numFmtId="165" fontId="19" fillId="5" borderId="1" xfId="0" applyNumberFormat="1" applyFont="1" applyFill="1" applyBorder="1" applyAlignment="1">
      <alignment horizontal="center" vertical="top" wrapText="1"/>
    </xf>
    <xf numFmtId="0" fontId="0" fillId="5" borderId="0" xfId="0" applyFill="1"/>
    <xf numFmtId="165" fontId="0" fillId="5" borderId="0" xfId="0" applyNumberFormat="1" applyFill="1"/>
    <xf numFmtId="0" fontId="4" fillId="2" borderId="1" xfId="0" applyFont="1" applyFill="1" applyBorder="1" applyAlignment="1">
      <alignment horizontal="left" vertical="top" wrapText="1"/>
    </xf>
    <xf numFmtId="165" fontId="2" fillId="5" borderId="0" xfId="0" applyNumberFormat="1" applyFont="1" applyFill="1" applyAlignment="1">
      <alignment horizontal="right"/>
    </xf>
    <xf numFmtId="0" fontId="54" fillId="0" borderId="0" xfId="0" applyFont="1"/>
    <xf numFmtId="0" fontId="56" fillId="0" borderId="0" xfId="0" applyFont="1" applyAlignment="1">
      <alignment horizontal="justify"/>
    </xf>
    <xf numFmtId="0" fontId="55" fillId="0" borderId="1" xfId="0" applyFont="1" applyBorder="1" applyAlignment="1">
      <alignment horizontal="center" vertical="center" wrapText="1"/>
    </xf>
    <xf numFmtId="0" fontId="56" fillId="0" borderId="1" xfId="0" applyFont="1" applyBorder="1" applyAlignment="1">
      <alignment horizontal="center" vertical="top" wrapText="1"/>
    </xf>
    <xf numFmtId="0" fontId="56" fillId="0" borderId="1" xfId="0" applyFont="1" applyBorder="1" applyAlignment="1">
      <alignment horizontal="justify" vertical="top" wrapText="1"/>
    </xf>
    <xf numFmtId="171" fontId="56" fillId="0" borderId="1" xfId="15" applyNumberFormat="1" applyFont="1" applyBorder="1" applyAlignment="1">
      <alignment horizontal="justify" vertical="top" wrapText="1"/>
    </xf>
    <xf numFmtId="0" fontId="55" fillId="0" borderId="1" xfId="0" applyFont="1" applyBorder="1" applyAlignment="1">
      <alignment horizontal="justify" vertical="top" wrapText="1"/>
    </xf>
    <xf numFmtId="0" fontId="56" fillId="0" borderId="1" xfId="0" applyFont="1" applyBorder="1" applyAlignment="1">
      <alignment horizontal="center" vertical="top" wrapText="1"/>
    </xf>
    <xf numFmtId="175" fontId="56" fillId="0" borderId="1" xfId="15" applyNumberFormat="1" applyFont="1" applyBorder="1" applyAlignment="1">
      <alignment horizontal="center" vertical="top" wrapText="1"/>
    </xf>
    <xf numFmtId="0" fontId="56" fillId="0" borderId="0" xfId="0" applyFont="1"/>
    <xf numFmtId="0" fontId="56" fillId="0" borderId="0" xfId="0" applyFont="1" applyAlignment="1"/>
    <xf numFmtId="0" fontId="0" fillId="0" borderId="0" xfId="0" applyAlignment="1">
      <alignment horizontal="center"/>
    </xf>
    <xf numFmtId="0" fontId="56" fillId="0" borderId="24" xfId="0" applyFont="1" applyBorder="1" applyAlignment="1">
      <alignment horizontal="center" wrapText="1"/>
    </xf>
    <xf numFmtId="0" fontId="56" fillId="0" borderId="25" xfId="0" applyFont="1" applyBorder="1" applyAlignment="1">
      <alignment horizontal="center" wrapText="1"/>
    </xf>
    <xf numFmtId="0" fontId="54" fillId="0" borderId="24" xfId="0" applyFont="1" applyBorder="1" applyAlignment="1">
      <alignment horizontal="center" wrapText="1"/>
    </xf>
    <xf numFmtId="0" fontId="54" fillId="0" borderId="25" xfId="0" applyFont="1" applyBorder="1" applyAlignment="1">
      <alignment horizontal="center" wrapText="1"/>
    </xf>
    <xf numFmtId="0" fontId="54" fillId="0" borderId="26" xfId="0" applyFont="1" applyBorder="1" applyAlignment="1">
      <alignment horizontal="center" wrapText="1"/>
    </xf>
    <xf numFmtId="0" fontId="54" fillId="0" borderId="27" xfId="0" applyFont="1" applyBorder="1" applyAlignment="1">
      <alignment horizontal="center" wrapText="1"/>
    </xf>
    <xf numFmtId="0" fontId="54" fillId="0" borderId="28" xfId="0" applyFont="1" applyBorder="1" applyAlignment="1">
      <alignment horizontal="center" wrapText="1"/>
    </xf>
    <xf numFmtId="0" fontId="54" fillId="0" borderId="29" xfId="0" applyFont="1" applyBorder="1" applyAlignment="1">
      <alignment horizontal="center" wrapText="1"/>
    </xf>
    <xf numFmtId="0" fontId="54" fillId="0" borderId="30" xfId="0" applyFont="1" applyBorder="1" applyAlignment="1">
      <alignment horizontal="center" wrapText="1"/>
    </xf>
    <xf numFmtId="0" fontId="54" fillId="0" borderId="31" xfId="0" applyFont="1" applyBorder="1" applyAlignment="1">
      <alignment horizontal="center" wrapText="1"/>
    </xf>
    <xf numFmtId="0" fontId="54" fillId="0" borderId="0" xfId="0" applyFont="1" applyAlignment="1">
      <alignment horizontal="center"/>
    </xf>
    <xf numFmtId="0" fontId="56" fillId="0" borderId="0" xfId="0" applyFont="1" applyAlignment="1">
      <alignment horizontal="center"/>
    </xf>
    <xf numFmtId="171" fontId="54" fillId="0" borderId="1" xfId="15" applyNumberFormat="1" applyFont="1" applyBorder="1" applyAlignment="1">
      <alignment horizontal="center" vertical="top" wrapText="1"/>
    </xf>
    <xf numFmtId="0" fontId="58" fillId="0" borderId="0" xfId="0" applyFont="1"/>
    <xf numFmtId="165" fontId="4" fillId="5" borderId="1" xfId="13" applyNumberFormat="1" applyFont="1" applyFill="1" applyBorder="1" applyAlignment="1">
      <alignment horizontal="center" vertical="center" wrapText="1"/>
    </xf>
    <xf numFmtId="165" fontId="4" fillId="5" borderId="1" xfId="13" applyNumberFormat="1" applyFont="1" applyFill="1" applyBorder="1" applyAlignment="1">
      <alignment horizontal="center" vertical="top" wrapText="1"/>
    </xf>
    <xf numFmtId="0" fontId="4" fillId="2" borderId="2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6" fillId="5" borderId="0" xfId="7" applyFont="1" applyFill="1"/>
    <xf numFmtId="172" fontId="3" fillId="0" borderId="1" xfId="0" applyNumberFormat="1" applyFont="1" applyBorder="1" applyAlignment="1">
      <alignment horizontal="center" vertical="center" wrapText="1"/>
    </xf>
    <xf numFmtId="168" fontId="23" fillId="2" borderId="21" xfId="2" applyFont="1" applyFill="1" applyBorder="1" applyAlignment="1">
      <alignment vertical="center" wrapText="1"/>
    </xf>
    <xf numFmtId="173" fontId="3" fillId="2" borderId="21" xfId="2" applyNumberFormat="1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wrapText="1"/>
    </xf>
    <xf numFmtId="49" fontId="6" fillId="2" borderId="18" xfId="7" applyNumberFormat="1" applyFont="1" applyFill="1" applyBorder="1" applyAlignment="1">
      <alignment horizontal="center"/>
    </xf>
    <xf numFmtId="49" fontId="6" fillId="2" borderId="20" xfId="7" applyNumberFormat="1" applyFont="1" applyFill="1" applyBorder="1" applyAlignment="1">
      <alignment horizontal="center"/>
    </xf>
    <xf numFmtId="0" fontId="6" fillId="5" borderId="0" xfId="7" applyFont="1" applyFill="1" applyBorder="1"/>
    <xf numFmtId="0" fontId="15" fillId="5" borderId="0" xfId="7" applyFont="1" applyFill="1"/>
    <xf numFmtId="165" fontId="6" fillId="5" borderId="0" xfId="7" applyNumberFormat="1" applyFont="1" applyFill="1"/>
    <xf numFmtId="165" fontId="15" fillId="5" borderId="0" xfId="7" applyNumberFormat="1" applyFont="1" applyFill="1" applyBorder="1" applyAlignment="1">
      <alignment horizontal="right"/>
    </xf>
    <xf numFmtId="165" fontId="6" fillId="5" borderId="0" xfId="7" applyNumberFormat="1" applyFont="1" applyFill="1" applyBorder="1"/>
    <xf numFmtId="0" fontId="32" fillId="5" borderId="0" xfId="7" applyFont="1" applyFill="1" applyAlignment="1"/>
    <xf numFmtId="0" fontId="2" fillId="0" borderId="22" xfId="0" applyFont="1" applyBorder="1" applyAlignment="1">
      <alignment vertical="top" wrapText="1"/>
    </xf>
    <xf numFmtId="0" fontId="57" fillId="2" borderId="1" xfId="7" applyFont="1" applyFill="1" applyBorder="1" applyAlignment="1">
      <alignment wrapText="1"/>
    </xf>
    <xf numFmtId="171" fontId="43" fillId="0" borderId="1" xfId="14" applyNumberFormat="1" applyFont="1" applyBorder="1" applyAlignment="1">
      <alignment horizontal="center" vertical="center" wrapText="1"/>
    </xf>
    <xf numFmtId="0" fontId="59" fillId="5" borderId="0" xfId="0" applyFont="1" applyFill="1"/>
    <xf numFmtId="0" fontId="14" fillId="2" borderId="1" xfId="7" applyFont="1" applyFill="1" applyBorder="1" applyAlignment="1">
      <alignment horizontal="left" vertical="center" wrapText="1"/>
    </xf>
    <xf numFmtId="165" fontId="6" fillId="5" borderId="1" xfId="7" applyNumberFormat="1" applyFont="1" applyFill="1" applyBorder="1" applyAlignment="1">
      <alignment horizontal="right"/>
    </xf>
    <xf numFmtId="0" fontId="13" fillId="2" borderId="1" xfId="7" applyFont="1" applyFill="1" applyBorder="1" applyAlignment="1">
      <alignment vertical="top" wrapText="1"/>
    </xf>
    <xf numFmtId="0" fontId="6" fillId="5" borderId="1" xfId="7" applyFont="1" applyFill="1" applyBorder="1"/>
    <xf numFmtId="0" fontId="15" fillId="2" borderId="2" xfId="7" applyFont="1" applyFill="1" applyBorder="1" applyAlignment="1">
      <alignment horizontal="center"/>
    </xf>
    <xf numFmtId="49" fontId="4" fillId="0" borderId="1" xfId="0" applyNumberFormat="1" applyFont="1" applyFill="1" applyBorder="1" applyAlignment="1">
      <alignment horizontal="center" wrapText="1"/>
    </xf>
    <xf numFmtId="0" fontId="11" fillId="0" borderId="6" xfId="7" applyFont="1" applyFill="1" applyBorder="1" applyAlignment="1">
      <alignment wrapText="1"/>
    </xf>
    <xf numFmtId="0" fontId="11" fillId="2" borderId="0" xfId="0" applyFont="1" applyFill="1" applyBorder="1" applyAlignment="1">
      <alignment horizontal="left" vertical="center"/>
    </xf>
    <xf numFmtId="0" fontId="2" fillId="0" borderId="1" xfId="0" applyFont="1" applyBorder="1" applyAlignment="1">
      <alignment vertical="center" wrapText="1"/>
    </xf>
    <xf numFmtId="0" fontId="23" fillId="0" borderId="1" xfId="0" applyFont="1" applyBorder="1" applyAlignment="1">
      <alignment vertical="center" wrapText="1"/>
    </xf>
    <xf numFmtId="0" fontId="4" fillId="0" borderId="2" xfId="0" applyFont="1" applyBorder="1" applyAlignment="1">
      <alignment horizontal="center" vertical="top" wrapText="1"/>
    </xf>
    <xf numFmtId="0" fontId="11" fillId="5" borderId="15" xfId="0" applyFont="1" applyFill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top" wrapText="1"/>
    </xf>
    <xf numFmtId="0" fontId="11" fillId="5" borderId="1" xfId="0" applyFont="1" applyFill="1" applyBorder="1" applyAlignment="1">
      <alignment horizontal="center" vertical="center" wrapText="1"/>
    </xf>
    <xf numFmtId="0" fontId="56" fillId="0" borderId="1" xfId="0" applyFont="1" applyBorder="1" applyAlignment="1">
      <alignment horizontal="center" wrapText="1"/>
    </xf>
    <xf numFmtId="0" fontId="4" fillId="5" borderId="1" xfId="0" applyFont="1" applyFill="1" applyBorder="1" applyAlignment="1">
      <alignment horizontal="center" vertical="center" wrapText="1"/>
    </xf>
    <xf numFmtId="0" fontId="56" fillId="0" borderId="1" xfId="0" applyFont="1" applyBorder="1" applyAlignment="1">
      <alignment horizontal="center" vertical="center"/>
    </xf>
    <xf numFmtId="0" fontId="11" fillId="2" borderId="2" xfId="0" applyFont="1" applyFill="1" applyBorder="1" applyAlignment="1">
      <alignment horizontal="center" vertical="center" wrapText="1"/>
    </xf>
    <xf numFmtId="0" fontId="4" fillId="0" borderId="16" xfId="0" applyFont="1" applyBorder="1" applyAlignment="1">
      <alignment vertical="top" wrapText="1"/>
    </xf>
    <xf numFmtId="0" fontId="4" fillId="0" borderId="16" xfId="0" applyFont="1" applyBorder="1" applyAlignment="1">
      <alignment horizontal="right"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top" wrapText="1"/>
    </xf>
    <xf numFmtId="172" fontId="4" fillId="0" borderId="1" xfId="0" applyNumberFormat="1" applyFont="1" applyBorder="1" applyAlignment="1">
      <alignment horizontal="center" vertical="center" wrapText="1"/>
    </xf>
    <xf numFmtId="172" fontId="4" fillId="0" borderId="2" xfId="0" applyNumberFormat="1" applyFont="1" applyBorder="1" applyAlignment="1">
      <alignment horizontal="center" vertical="center" wrapText="1"/>
    </xf>
    <xf numFmtId="168" fontId="23" fillId="2" borderId="13" xfId="2" applyFont="1" applyFill="1" applyBorder="1" applyAlignment="1">
      <alignment vertical="center" wrapText="1"/>
    </xf>
    <xf numFmtId="168" fontId="2" fillId="2" borderId="4" xfId="2" applyFont="1" applyFill="1" applyBorder="1" applyAlignment="1">
      <alignment vertical="center" wrapText="1"/>
    </xf>
    <xf numFmtId="173" fontId="4" fillId="2" borderId="3" xfId="2" applyNumberFormat="1" applyFont="1" applyFill="1" applyBorder="1" applyAlignment="1">
      <alignment horizontal="center" vertical="center" wrapText="1"/>
    </xf>
    <xf numFmtId="0" fontId="6" fillId="2" borderId="0" xfId="7" applyFont="1" applyFill="1" applyAlignment="1">
      <alignment horizontal="right"/>
    </xf>
    <xf numFmtId="0" fontId="4" fillId="0" borderId="1" xfId="0" applyFont="1" applyBorder="1" applyAlignment="1">
      <alignment horizontal="center" vertical="top" wrapText="1"/>
    </xf>
    <xf numFmtId="0" fontId="56" fillId="0" borderId="1" xfId="0" applyFont="1" applyBorder="1" applyAlignment="1">
      <alignment horizontal="center" vertical="center" wrapText="1"/>
    </xf>
    <xf numFmtId="0" fontId="56" fillId="5" borderId="1" xfId="0" applyFont="1" applyFill="1" applyBorder="1" applyAlignment="1">
      <alignment horizontal="center" vertical="center" wrapText="1"/>
    </xf>
    <xf numFmtId="0" fontId="56" fillId="0" borderId="15" xfId="0" applyFont="1" applyBorder="1" applyAlignment="1">
      <alignment horizontal="center" vertical="center" wrapText="1"/>
    </xf>
    <xf numFmtId="0" fontId="56" fillId="0" borderId="0" xfId="0" applyFont="1" applyAlignment="1">
      <alignment horizontal="justify" vertical="center" wrapText="1"/>
    </xf>
    <xf numFmtId="0" fontId="6" fillId="6" borderId="1" xfId="7" applyFont="1" applyFill="1" applyBorder="1"/>
    <xf numFmtId="0" fontId="0" fillId="0" borderId="0" xfId="0" applyAlignment="1"/>
    <xf numFmtId="0" fontId="0" fillId="0" borderId="0" xfId="0" applyAlignment="1">
      <alignment horizontal="right"/>
    </xf>
    <xf numFmtId="0" fontId="0" fillId="0" borderId="0" xfId="0" applyAlignment="1">
      <alignment horizontal="right"/>
    </xf>
    <xf numFmtId="0" fontId="6" fillId="2" borderId="0" xfId="7" applyFont="1" applyFill="1" applyAlignment="1">
      <alignment horizontal="right"/>
    </xf>
    <xf numFmtId="0" fontId="6" fillId="0" borderId="0" xfId="0" applyFont="1" applyAlignment="1">
      <alignment horizontal="right"/>
    </xf>
    <xf numFmtId="165" fontId="0" fillId="0" borderId="0" xfId="0" applyNumberFormat="1" applyAlignment="1">
      <alignment horizontal="right"/>
    </xf>
    <xf numFmtId="0" fontId="8" fillId="5" borderId="6" xfId="0" applyFont="1" applyFill="1" applyBorder="1" applyAlignment="1">
      <alignment vertical="top" wrapText="1"/>
    </xf>
    <xf numFmtId="49" fontId="8" fillId="5" borderId="1" xfId="0" applyNumberFormat="1" applyFont="1" applyFill="1" applyBorder="1" applyAlignment="1">
      <alignment horizontal="center" wrapText="1"/>
    </xf>
    <xf numFmtId="165" fontId="4" fillId="5" borderId="1" xfId="0" applyNumberFormat="1" applyFont="1" applyFill="1" applyBorder="1" applyAlignment="1"/>
    <xf numFmtId="165" fontId="4" fillId="5" borderId="6" xfId="0" applyNumberFormat="1" applyFont="1" applyFill="1" applyBorder="1" applyAlignment="1"/>
    <xf numFmtId="165" fontId="4" fillId="5" borderId="0" xfId="0" applyNumberFormat="1" applyFont="1" applyFill="1" applyBorder="1" applyAlignment="1"/>
    <xf numFmtId="0" fontId="8" fillId="5" borderId="6" xfId="0" applyFont="1" applyFill="1" applyBorder="1" applyAlignment="1">
      <alignment horizontal="left" vertical="center" wrapText="1"/>
    </xf>
    <xf numFmtId="0" fontId="11" fillId="5" borderId="6" xfId="0" applyFont="1" applyFill="1" applyBorder="1" applyAlignment="1">
      <alignment vertical="top" wrapText="1"/>
    </xf>
    <xf numFmtId="49" fontId="11" fillId="5" borderId="1" xfId="0" applyNumberFormat="1" applyFont="1" applyFill="1" applyBorder="1" applyAlignment="1">
      <alignment horizontal="center" wrapText="1"/>
    </xf>
    <xf numFmtId="165" fontId="11" fillId="5" borderId="1" xfId="13" applyNumberFormat="1" applyFont="1" applyFill="1" applyBorder="1" applyAlignment="1">
      <alignment wrapText="1"/>
    </xf>
    <xf numFmtId="165" fontId="11" fillId="5" borderId="6" xfId="13" applyNumberFormat="1" applyFont="1" applyFill="1" applyBorder="1" applyAlignment="1">
      <alignment wrapText="1"/>
    </xf>
    <xf numFmtId="165" fontId="11" fillId="5" borderId="0" xfId="13" applyNumberFormat="1" applyFont="1" applyFill="1" applyBorder="1" applyAlignment="1">
      <alignment wrapText="1"/>
    </xf>
    <xf numFmtId="0" fontId="13" fillId="5" borderId="10" xfId="7" applyFont="1" applyFill="1" applyBorder="1" applyAlignment="1">
      <alignment wrapText="1"/>
    </xf>
    <xf numFmtId="0" fontId="13" fillId="5" borderId="1" xfId="7" applyFont="1" applyFill="1" applyBorder="1" applyAlignment="1">
      <alignment wrapText="1"/>
    </xf>
    <xf numFmtId="49" fontId="13" fillId="5" borderId="1" xfId="7" applyNumberFormat="1" applyFont="1" applyFill="1" applyBorder="1" applyAlignment="1">
      <alignment horizontal="center"/>
    </xf>
    <xf numFmtId="0" fontId="13" fillId="5" borderId="4" xfId="7" applyFont="1" applyFill="1" applyBorder="1" applyAlignment="1">
      <alignment wrapText="1"/>
    </xf>
    <xf numFmtId="0" fontId="2" fillId="6" borderId="1" xfId="0" applyFont="1" applyFill="1" applyBorder="1" applyAlignment="1">
      <alignment horizontal="left" wrapText="1"/>
    </xf>
    <xf numFmtId="49" fontId="6" fillId="6" borderId="1" xfId="7" applyNumberFormat="1" applyFont="1" applyFill="1" applyBorder="1" applyAlignment="1">
      <alignment horizontal="center" vertical="center"/>
    </xf>
    <xf numFmtId="165" fontId="6" fillId="6" borderId="1" xfId="7" applyNumberFormat="1" applyFont="1" applyFill="1" applyBorder="1" applyAlignment="1">
      <alignment horizontal="right" vertical="center"/>
    </xf>
    <xf numFmtId="0" fontId="32" fillId="6" borderId="0" xfId="7" applyFont="1" applyFill="1" applyAlignment="1"/>
    <xf numFmtId="0" fontId="13" fillId="5" borderId="3" xfId="7" applyFont="1" applyFill="1" applyBorder="1" applyAlignment="1">
      <alignment wrapText="1"/>
    </xf>
    <xf numFmtId="0" fontId="16" fillId="5" borderId="0" xfId="7" applyFont="1" applyFill="1" applyAlignment="1">
      <alignment horizontal="center"/>
    </xf>
    <xf numFmtId="0" fontId="13" fillId="5" borderId="8" xfId="7" applyFont="1" applyFill="1" applyBorder="1" applyAlignment="1">
      <alignment wrapText="1"/>
    </xf>
    <xf numFmtId="0" fontId="32" fillId="7" borderId="1" xfId="7" applyFont="1" applyFill="1" applyBorder="1" applyAlignment="1"/>
    <xf numFmtId="0" fontId="32" fillId="7" borderId="1" xfId="7" applyFont="1" applyFill="1" applyBorder="1" applyAlignment="1">
      <alignment wrapText="1"/>
    </xf>
    <xf numFmtId="0" fontId="32" fillId="7" borderId="1" xfId="7" applyFont="1" applyFill="1" applyBorder="1" applyAlignment="1">
      <alignment horizontal="center"/>
    </xf>
    <xf numFmtId="49" fontId="32" fillId="7" borderId="1" xfId="7" applyNumberFormat="1" applyFont="1" applyFill="1" applyBorder="1" applyAlignment="1">
      <alignment horizontal="center"/>
    </xf>
    <xf numFmtId="49" fontId="32" fillId="7" borderId="6" xfId="7" applyNumberFormat="1" applyFont="1" applyFill="1" applyBorder="1" applyAlignment="1">
      <alignment horizontal="center"/>
    </xf>
    <xf numFmtId="49" fontId="32" fillId="7" borderId="7" xfId="7" applyNumberFormat="1" applyFont="1" applyFill="1" applyBorder="1" applyAlignment="1">
      <alignment horizontal="center"/>
    </xf>
    <xf numFmtId="49" fontId="32" fillId="7" borderId="5" xfId="7" applyNumberFormat="1" applyFont="1" applyFill="1" applyBorder="1" applyAlignment="1">
      <alignment horizontal="center"/>
    </xf>
    <xf numFmtId="165" fontId="32" fillId="7" borderId="1" xfId="7" applyNumberFormat="1" applyFont="1" applyFill="1" applyBorder="1" applyAlignment="1"/>
    <xf numFmtId="0" fontId="13" fillId="6" borderId="3" xfId="7" applyFont="1" applyFill="1" applyBorder="1" applyAlignment="1">
      <alignment wrapText="1"/>
    </xf>
    <xf numFmtId="0" fontId="6" fillId="6" borderId="1" xfId="7" applyFont="1" applyFill="1" applyBorder="1" applyAlignment="1">
      <alignment horizontal="center"/>
    </xf>
    <xf numFmtId="49" fontId="6" fillId="6" borderId="1" xfId="7" applyNumberFormat="1" applyFont="1" applyFill="1" applyBorder="1" applyAlignment="1">
      <alignment horizontal="center"/>
    </xf>
    <xf numFmtId="49" fontId="6" fillId="6" borderId="6" xfId="7" applyNumberFormat="1" applyFont="1" applyFill="1" applyBorder="1" applyAlignment="1">
      <alignment horizontal="center"/>
    </xf>
    <xf numFmtId="49" fontId="6" fillId="6" borderId="7" xfId="7" applyNumberFormat="1" applyFont="1" applyFill="1" applyBorder="1" applyAlignment="1">
      <alignment horizontal="center"/>
    </xf>
    <xf numFmtId="49" fontId="6" fillId="6" borderId="5" xfId="7" applyNumberFormat="1" applyFont="1" applyFill="1" applyBorder="1" applyAlignment="1">
      <alignment horizontal="center"/>
    </xf>
    <xf numFmtId="165" fontId="6" fillId="6" borderId="1" xfId="7" applyNumberFormat="1" applyFont="1" applyFill="1" applyBorder="1" applyAlignment="1"/>
    <xf numFmtId="0" fontId="16" fillId="6" borderId="0" xfId="7" applyFont="1" applyFill="1" applyAlignment="1">
      <alignment horizontal="center"/>
    </xf>
    <xf numFmtId="0" fontId="15" fillId="5" borderId="1" xfId="7" applyFont="1" applyFill="1" applyBorder="1" applyAlignment="1">
      <alignment vertical="center" wrapText="1"/>
    </xf>
    <xf numFmtId="0" fontId="6" fillId="5" borderId="1" xfId="7" applyFont="1" applyFill="1" applyBorder="1" applyAlignment="1">
      <alignment vertical="center" wrapText="1"/>
    </xf>
    <xf numFmtId="0" fontId="13" fillId="0" borderId="8" xfId="7" applyFont="1" applyFill="1" applyBorder="1" applyAlignment="1">
      <alignment wrapText="1"/>
    </xf>
    <xf numFmtId="165" fontId="3" fillId="2" borderId="1" xfId="0" applyNumberFormat="1" applyFont="1" applyFill="1" applyBorder="1" applyAlignment="1"/>
    <xf numFmtId="0" fontId="3" fillId="5" borderId="1" xfId="7" applyFont="1" applyFill="1" applyBorder="1" applyAlignment="1">
      <alignment vertical="center" wrapText="1"/>
    </xf>
    <xf numFmtId="0" fontId="11" fillId="5" borderId="1" xfId="7" applyFont="1" applyFill="1" applyBorder="1" applyAlignment="1">
      <alignment wrapText="1"/>
    </xf>
    <xf numFmtId="0" fontId="11" fillId="2" borderId="0" xfId="0" applyFont="1" applyFill="1" applyBorder="1" applyAlignment="1">
      <alignment horizontal="center" vertical="center"/>
    </xf>
    <xf numFmtId="0" fontId="0" fillId="0" borderId="0" xfId="0" applyAlignment="1"/>
    <xf numFmtId="0" fontId="3" fillId="0" borderId="16" xfId="0" applyFont="1" applyBorder="1" applyAlignment="1">
      <alignment horizontal="center" wrapText="1"/>
    </xf>
    <xf numFmtId="0" fontId="4" fillId="0" borderId="1" xfId="0" applyFont="1" applyBorder="1" applyAlignment="1">
      <alignment horizontal="center" vertical="top" wrapText="1"/>
    </xf>
    <xf numFmtId="0" fontId="42" fillId="0" borderId="32" xfId="0" applyFont="1" applyBorder="1" applyAlignment="1">
      <alignment horizontal="center" vertical="top" wrapText="1"/>
    </xf>
    <xf numFmtId="0" fontId="42" fillId="0" borderId="33" xfId="0" applyFont="1" applyBorder="1" applyAlignment="1">
      <alignment horizontal="center" vertical="top" wrapText="1"/>
    </xf>
    <xf numFmtId="0" fontId="56" fillId="0" borderId="1" xfId="0" applyFont="1" applyBorder="1" applyAlignment="1">
      <alignment horizontal="center" vertical="center" wrapText="1"/>
    </xf>
    <xf numFmtId="0" fontId="56" fillId="5" borderId="1" xfId="0" applyFont="1" applyFill="1" applyBorder="1" applyAlignment="1">
      <alignment horizontal="center" vertical="center" wrapText="1"/>
    </xf>
    <xf numFmtId="0" fontId="44" fillId="0" borderId="32" xfId="0" applyFont="1" applyFill="1" applyBorder="1" applyAlignment="1">
      <alignment horizontal="center" vertical="center"/>
    </xf>
    <xf numFmtId="0" fontId="0" fillId="0" borderId="33" xfId="0" applyBorder="1" applyAlignment="1">
      <alignment horizontal="center"/>
    </xf>
    <xf numFmtId="0" fontId="56" fillId="0" borderId="15" xfId="0" applyFont="1" applyBorder="1" applyAlignment="1">
      <alignment horizontal="center" vertical="center" wrapText="1"/>
    </xf>
    <xf numFmtId="0" fontId="60" fillId="0" borderId="34" xfId="0" applyFont="1" applyBorder="1" applyAlignment="1">
      <alignment horizontal="center" vertical="center" wrapText="1"/>
    </xf>
    <xf numFmtId="0" fontId="60" fillId="0" borderId="35" xfId="0" applyFont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top" wrapText="1"/>
    </xf>
    <xf numFmtId="0" fontId="3" fillId="0" borderId="0" xfId="0" applyFont="1" applyAlignment="1">
      <alignment horizontal="center"/>
    </xf>
    <xf numFmtId="0" fontId="11" fillId="2" borderId="0" xfId="0" applyFont="1" applyFill="1" applyBorder="1" applyAlignment="1">
      <alignment horizontal="left" vertical="center"/>
    </xf>
    <xf numFmtId="165" fontId="6" fillId="0" borderId="0" xfId="0" applyNumberFormat="1" applyFont="1" applyAlignment="1">
      <alignment horizontal="right"/>
    </xf>
    <xf numFmtId="0" fontId="3" fillId="0" borderId="0" xfId="0" applyFont="1" applyAlignment="1">
      <alignment horizontal="center" vertical="center" wrapText="1"/>
    </xf>
    <xf numFmtId="0" fontId="40" fillId="0" borderId="0" xfId="0" applyFont="1" applyAlignment="1">
      <alignment horizontal="center" vertical="center" wrapText="1"/>
    </xf>
    <xf numFmtId="0" fontId="0" fillId="0" borderId="0" xfId="0" applyAlignment="1">
      <alignment horizontal="right"/>
    </xf>
    <xf numFmtId="0" fontId="3" fillId="0" borderId="0" xfId="0" applyFont="1" applyAlignment="1">
      <alignment horizontal="center" wrapText="1"/>
    </xf>
    <xf numFmtId="0" fontId="40" fillId="0" borderId="0" xfId="0" applyFont="1" applyAlignment="1">
      <alignment horizontal="center" wrapText="1"/>
    </xf>
    <xf numFmtId="165" fontId="6" fillId="0" borderId="0" xfId="0" applyNumberFormat="1" applyFont="1" applyAlignment="1">
      <alignment wrapText="1"/>
    </xf>
    <xf numFmtId="0" fontId="0" fillId="0" borderId="0" xfId="0" applyAlignment="1">
      <alignment wrapText="1"/>
    </xf>
    <xf numFmtId="165" fontId="0" fillId="2" borderId="0" xfId="0" applyNumberFormat="1" applyFill="1" applyAlignment="1">
      <alignment horizontal="right" wrapText="1"/>
    </xf>
    <xf numFmtId="0" fontId="0" fillId="0" borderId="0" xfId="0" applyAlignment="1">
      <alignment horizontal="right" wrapText="1"/>
    </xf>
    <xf numFmtId="0" fontId="15" fillId="0" borderId="6" xfId="7" applyFont="1" applyBorder="1" applyAlignment="1">
      <alignment horizontal="center" vertical="center" wrapText="1"/>
    </xf>
    <xf numFmtId="0" fontId="15" fillId="0" borderId="7" xfId="7" applyFont="1" applyBorder="1" applyAlignment="1">
      <alignment horizontal="center" vertical="center" wrapText="1"/>
    </xf>
    <xf numFmtId="0" fontId="15" fillId="0" borderId="5" xfId="7" applyFont="1" applyBorder="1" applyAlignment="1">
      <alignment horizontal="center" vertical="center" wrapText="1"/>
    </xf>
    <xf numFmtId="0" fontId="6" fillId="0" borderId="6" xfId="7" applyFont="1" applyBorder="1" applyAlignment="1">
      <alignment horizontal="center"/>
    </xf>
    <xf numFmtId="0" fontId="6" fillId="0" borderId="7" xfId="7" applyFont="1" applyBorder="1" applyAlignment="1">
      <alignment horizontal="center"/>
    </xf>
    <xf numFmtId="0" fontId="6" fillId="0" borderId="5" xfId="7" applyFont="1" applyBorder="1" applyAlignment="1">
      <alignment horizontal="center"/>
    </xf>
    <xf numFmtId="0" fontId="4" fillId="0" borderId="0" xfId="7" applyFont="1" applyFill="1" applyAlignment="1"/>
    <xf numFmtId="0" fontId="10" fillId="0" borderId="0" xfId="0" applyFont="1" applyAlignment="1"/>
    <xf numFmtId="0" fontId="6" fillId="0" borderId="0" xfId="7" applyFont="1" applyAlignment="1">
      <alignment horizontal="right"/>
    </xf>
    <xf numFmtId="0" fontId="15" fillId="0" borderId="0" xfId="7" applyFont="1" applyAlignment="1">
      <alignment horizontal="center" wrapText="1"/>
    </xf>
    <xf numFmtId="0" fontId="6" fillId="2" borderId="0" xfId="7" applyFont="1" applyFill="1" applyAlignment="1">
      <alignment horizontal="right"/>
    </xf>
    <xf numFmtId="0" fontId="6" fillId="2" borderId="0" xfId="7" applyFont="1" applyFill="1" applyAlignment="1">
      <alignment horizontal="center"/>
    </xf>
    <xf numFmtId="0" fontId="0" fillId="0" borderId="0" xfId="0" applyAlignment="1">
      <alignment horizontal="center"/>
    </xf>
    <xf numFmtId="0" fontId="4" fillId="2" borderId="0" xfId="7" applyFont="1" applyFill="1" applyBorder="1" applyAlignment="1"/>
    <xf numFmtId="0" fontId="8" fillId="2" borderId="0" xfId="7" applyFont="1" applyFill="1" applyBorder="1" applyAlignment="1"/>
    <xf numFmtId="0" fontId="6" fillId="2" borderId="0" xfId="7" applyFont="1" applyFill="1" applyBorder="1" applyAlignment="1">
      <alignment horizontal="center"/>
    </xf>
    <xf numFmtId="0" fontId="15" fillId="2" borderId="17" xfId="7" applyFont="1" applyFill="1" applyBorder="1" applyAlignment="1">
      <alignment horizontal="center" vertical="center" wrapText="1"/>
    </xf>
    <xf numFmtId="0" fontId="15" fillId="2" borderId="16" xfId="7" applyFont="1" applyFill="1" applyBorder="1" applyAlignment="1">
      <alignment horizontal="center" vertical="center" wrapText="1"/>
    </xf>
    <xf numFmtId="0" fontId="15" fillId="2" borderId="14" xfId="7" applyFont="1" applyFill="1" applyBorder="1" applyAlignment="1">
      <alignment horizontal="center" vertical="center" wrapText="1"/>
    </xf>
    <xf numFmtId="0" fontId="6" fillId="2" borderId="6" xfId="7" applyFont="1" applyFill="1" applyBorder="1" applyAlignment="1">
      <alignment horizontal="center"/>
    </xf>
    <xf numFmtId="0" fontId="6" fillId="2" borderId="7" xfId="7" applyFont="1" applyFill="1" applyBorder="1" applyAlignment="1">
      <alignment horizontal="center"/>
    </xf>
    <xf numFmtId="0" fontId="6" fillId="2" borderId="5" xfId="7" applyFont="1" applyFill="1" applyBorder="1" applyAlignment="1">
      <alignment horizontal="center"/>
    </xf>
    <xf numFmtId="0" fontId="15" fillId="2" borderId="0" xfId="7" applyFont="1" applyFill="1" applyBorder="1" applyAlignment="1">
      <alignment horizontal="center"/>
    </xf>
    <xf numFmtId="0" fontId="4" fillId="0" borderId="0" xfId="7" applyFont="1" applyFill="1" applyAlignment="1">
      <alignment horizontal="center"/>
    </xf>
    <xf numFmtId="0" fontId="2" fillId="0" borderId="1" xfId="0" applyFont="1" applyBorder="1" applyAlignment="1">
      <alignment vertical="center" wrapText="1"/>
    </xf>
    <xf numFmtId="171" fontId="4" fillId="0" borderId="2" xfId="13" applyNumberFormat="1" applyFont="1" applyBorder="1" applyAlignment="1">
      <alignment horizontal="center" vertical="center" wrapText="1"/>
    </xf>
    <xf numFmtId="171" fontId="4" fillId="0" borderId="15" xfId="13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15" xfId="0" applyFont="1" applyBorder="1" applyAlignment="1">
      <alignment horizontal="left" vertical="center" wrapText="1"/>
    </xf>
    <xf numFmtId="0" fontId="2" fillId="0" borderId="18" xfId="0" applyFont="1" applyBorder="1" applyAlignment="1">
      <alignment vertical="center" wrapText="1"/>
    </xf>
    <xf numFmtId="0" fontId="6" fillId="0" borderId="0" xfId="0" applyFont="1" applyAlignment="1">
      <alignment horizontal="right"/>
    </xf>
    <xf numFmtId="0" fontId="3" fillId="0" borderId="0" xfId="0" applyFont="1" applyAlignment="1">
      <alignment horizontal="center" vertical="top" wrapText="1"/>
    </xf>
    <xf numFmtId="0" fontId="23" fillId="0" borderId="1" xfId="0" applyFont="1" applyBorder="1" applyAlignment="1">
      <alignment vertical="center" wrapText="1"/>
    </xf>
    <xf numFmtId="0" fontId="23" fillId="0" borderId="6" xfId="0" applyFont="1" applyBorder="1" applyAlignment="1">
      <alignment vertical="center" wrapText="1"/>
    </xf>
    <xf numFmtId="172" fontId="3" fillId="0" borderId="2" xfId="0" applyNumberFormat="1" applyFont="1" applyBorder="1" applyAlignment="1">
      <alignment horizontal="center" vertical="center" wrapText="1"/>
    </xf>
    <xf numFmtId="172" fontId="3" fillId="0" borderId="15" xfId="0" applyNumberFormat="1" applyFont="1" applyBorder="1" applyAlignment="1">
      <alignment horizontal="center" vertical="center" wrapText="1"/>
    </xf>
    <xf numFmtId="0" fontId="3" fillId="5" borderId="0" xfId="0" applyFont="1" applyFill="1" applyAlignment="1">
      <alignment horizontal="center" vertical="center" wrapText="1"/>
    </xf>
    <xf numFmtId="0" fontId="40" fillId="5" borderId="0" xfId="0" applyFont="1" applyFill="1" applyAlignment="1">
      <alignment horizontal="center" vertical="center" wrapText="1"/>
    </xf>
    <xf numFmtId="0" fontId="6" fillId="0" borderId="0" xfId="7" applyFont="1" applyFill="1" applyAlignment="1">
      <alignment horizontal="center"/>
    </xf>
    <xf numFmtId="0" fontId="45" fillId="0" borderId="1" xfId="0" applyFont="1" applyBorder="1" applyAlignment="1">
      <alignment horizontal="center" vertical="top" wrapText="1"/>
    </xf>
    <xf numFmtId="0" fontId="41" fillId="0" borderId="1" xfId="0" applyFont="1" applyBorder="1" applyAlignment="1">
      <alignment horizontal="left" vertical="top" wrapText="1"/>
    </xf>
    <xf numFmtId="0" fontId="57" fillId="2" borderId="0" xfId="0" applyFont="1" applyFill="1" applyBorder="1" applyAlignment="1">
      <alignment vertical="center" wrapText="1"/>
    </xf>
    <xf numFmtId="0" fontId="55" fillId="0" borderId="0" xfId="0" applyFont="1" applyAlignment="1">
      <alignment horizontal="center" vertical="center" wrapText="1"/>
    </xf>
    <xf numFmtId="0" fontId="56" fillId="0" borderId="2" xfId="0" applyFont="1" applyBorder="1" applyAlignment="1">
      <alignment horizontal="center" vertical="top" wrapText="1"/>
    </xf>
    <xf numFmtId="0" fontId="56" fillId="0" borderId="12" xfId="0" applyFont="1" applyBorder="1" applyAlignment="1">
      <alignment horizontal="center" vertical="top" wrapText="1"/>
    </xf>
    <xf numFmtId="0" fontId="56" fillId="0" borderId="15" xfId="0" applyFont="1" applyBorder="1" applyAlignment="1">
      <alignment horizontal="center" vertical="top" wrapText="1"/>
    </xf>
    <xf numFmtId="0" fontId="56" fillId="0" borderId="0" xfId="0" applyFont="1" applyAlignment="1"/>
    <xf numFmtId="0" fontId="56" fillId="0" borderId="0" xfId="0" applyFont="1" applyAlignment="1">
      <alignment horizontal="left" vertical="center" wrapText="1"/>
    </xf>
    <xf numFmtId="0" fontId="55" fillId="0" borderId="1" xfId="0" applyFont="1" applyBorder="1" applyAlignment="1">
      <alignment horizontal="center" vertical="center" wrapText="1"/>
    </xf>
    <xf numFmtId="0" fontId="56" fillId="0" borderId="1" xfId="0" applyFont="1" applyBorder="1" applyAlignment="1">
      <alignment horizontal="center" vertical="top" wrapText="1"/>
    </xf>
    <xf numFmtId="0" fontId="56" fillId="0" borderId="0" xfId="0" applyFont="1" applyAlignment="1">
      <alignment wrapText="1"/>
    </xf>
    <xf numFmtId="0" fontId="54" fillId="0" borderId="0" xfId="0" applyFont="1" applyFill="1" applyBorder="1" applyAlignment="1">
      <alignment horizontal="center" wrapText="1"/>
    </xf>
    <xf numFmtId="0" fontId="56" fillId="0" borderId="0" xfId="0" applyFont="1" applyAlignment="1">
      <alignment horizontal="left"/>
    </xf>
    <xf numFmtId="0" fontId="56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0" fontId="55" fillId="0" borderId="0" xfId="0" applyFont="1" applyAlignment="1">
      <alignment horizontal="left"/>
    </xf>
    <xf numFmtId="0" fontId="13" fillId="6" borderId="10" xfId="7" applyFont="1" applyFill="1" applyBorder="1" applyAlignment="1">
      <alignment wrapText="1"/>
    </xf>
    <xf numFmtId="165" fontId="6" fillId="6" borderId="1" xfId="7" applyNumberFormat="1" applyFont="1" applyFill="1" applyBorder="1" applyAlignment="1">
      <alignment horizontal="right"/>
    </xf>
  </cellXfs>
  <cellStyles count="16">
    <cellStyle name="Excel Built-in Comma" xfId="1"/>
    <cellStyle name="Excel Built-in Normal" xfId="2"/>
    <cellStyle name="Heading" xfId="3"/>
    <cellStyle name="Heading1" xfId="4"/>
    <cellStyle name="Result" xfId="5"/>
    <cellStyle name="Result2" xfId="6"/>
    <cellStyle name="Обычный" xfId="0" builtinId="0"/>
    <cellStyle name="Обычный 2" xfId="7"/>
    <cellStyle name="Обычный 2 2" xfId="8"/>
    <cellStyle name="Обычный 3" xfId="9"/>
    <cellStyle name="Обычный 4" xfId="10"/>
    <cellStyle name="Обычный 5" xfId="11"/>
    <cellStyle name="Обычный_Приложение № 2 к проекту бюджета" xfId="12"/>
    <cellStyle name="Финансовый" xfId="13" builtinId="3"/>
    <cellStyle name="Финансовый 2" xfId="14"/>
    <cellStyle name="Финансовый 3" xfId="1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7.xml"/><Relationship Id="rId13" Type="http://schemas.openxmlformats.org/officeDocument/2006/relationships/worksheet" Target="worksheets/sheet12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chartsheet" Target="chartsheets/sheet1.xml"/><Relationship Id="rId12" Type="http://schemas.openxmlformats.org/officeDocument/2006/relationships/worksheet" Target="worksheets/sheet11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0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1.xml"/><Relationship Id="rId10" Type="http://schemas.openxmlformats.org/officeDocument/2006/relationships/worksheet" Target="worksheets/sheet9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8.xml"/><Relationship Id="rId14" Type="http://schemas.openxmlformats.org/officeDocument/2006/relationships/worksheet" Target="worksheets/sheet13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прил._7!$K$16</c:f>
              <c:strCache>
                <c:ptCount val="1"/>
                <c:pt idx="0">
                  <c:v>тыс. руб.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прил._7!$A$17:$J$166</c:f>
              <c:multiLvlStrCache>
                <c:ptCount val="150"/>
                <c:lvl>
                  <c:pt idx="0">
                    <c:v>ВР</c:v>
                  </c:pt>
                  <c:pt idx="1">
                    <c:v>7</c:v>
                  </c:pt>
                  <c:pt idx="9">
                    <c:v>200</c:v>
                  </c:pt>
                  <c:pt idx="14">
                    <c:v>500</c:v>
                  </c:pt>
                  <c:pt idx="21">
                    <c:v>100</c:v>
                  </c:pt>
                  <c:pt idx="26">
                    <c:v>100</c:v>
                  </c:pt>
                  <c:pt idx="27">
                    <c:v>200</c:v>
                  </c:pt>
                  <c:pt idx="28">
                    <c:v>800</c:v>
                  </c:pt>
                  <c:pt idx="31">
                    <c:v>200</c:v>
                  </c:pt>
                  <c:pt idx="34">
                    <c:v>500</c:v>
                  </c:pt>
                  <c:pt idx="36">
                    <c:v>500</c:v>
                  </c:pt>
                  <c:pt idx="41">
                    <c:v>800</c:v>
                  </c:pt>
                  <c:pt idx="46">
                    <c:v>300</c:v>
                  </c:pt>
                  <c:pt idx="50">
                    <c:v>200</c:v>
                  </c:pt>
                  <c:pt idx="52">
                    <c:v>800</c:v>
                  </c:pt>
                  <c:pt idx="58">
                    <c:v>100</c:v>
                  </c:pt>
                  <c:pt idx="64">
                    <c:v>100</c:v>
                  </c:pt>
                  <c:pt idx="65">
                    <c:v>200</c:v>
                  </c:pt>
                  <c:pt idx="69">
                    <c:v>600</c:v>
                  </c:pt>
                  <c:pt idx="75">
                    <c:v>200</c:v>
                  </c:pt>
                  <c:pt idx="79">
                    <c:v>200</c:v>
                  </c:pt>
                  <c:pt idx="84">
                    <c:v>200</c:v>
                  </c:pt>
                  <c:pt idx="88">
                    <c:v>200</c:v>
                  </c:pt>
                  <c:pt idx="94">
                    <c:v>200</c:v>
                  </c:pt>
                  <c:pt idx="99">
                    <c:v>200</c:v>
                  </c:pt>
                  <c:pt idx="102">
                    <c:v>200</c:v>
                  </c:pt>
                  <c:pt idx="105">
                    <c:v>200</c:v>
                  </c:pt>
                  <c:pt idx="111">
                    <c:v>200</c:v>
                  </c:pt>
                  <c:pt idx="118">
                    <c:v>600</c:v>
                  </c:pt>
                  <c:pt idx="121">
                    <c:v>200</c:v>
                  </c:pt>
                  <c:pt idx="127">
                    <c:v>300</c:v>
                  </c:pt>
                  <c:pt idx="131">
                    <c:v>600</c:v>
                  </c:pt>
                  <c:pt idx="137">
                    <c:v>100</c:v>
                  </c:pt>
                  <c:pt idx="143">
                    <c:v>200</c:v>
                  </c:pt>
                  <c:pt idx="149">
                    <c:v>700</c:v>
                  </c:pt>
                </c:lvl>
                <c:lvl>
                  <c:pt idx="6">
                    <c:v>00000</c:v>
                  </c:pt>
                  <c:pt idx="7">
                    <c:v>00000</c:v>
                  </c:pt>
                  <c:pt idx="8">
                    <c:v>00000</c:v>
                  </c:pt>
                  <c:pt idx="9">
                    <c:v>00190</c:v>
                  </c:pt>
                  <c:pt idx="11">
                    <c:v>00000</c:v>
                  </c:pt>
                  <c:pt idx="12">
                    <c:v>00000</c:v>
                  </c:pt>
                  <c:pt idx="13">
                    <c:v>00190</c:v>
                  </c:pt>
                  <c:pt idx="14">
                    <c:v>00190</c:v>
                  </c:pt>
                  <c:pt idx="18">
                    <c:v>00000</c:v>
                  </c:pt>
                  <c:pt idx="19">
                    <c:v>00000</c:v>
                  </c:pt>
                  <c:pt idx="20">
                    <c:v>00190</c:v>
                  </c:pt>
                  <c:pt idx="21">
                    <c:v>00190</c:v>
                  </c:pt>
                  <c:pt idx="23">
                    <c:v>00000</c:v>
                  </c:pt>
                  <c:pt idx="24">
                    <c:v>00000</c:v>
                  </c:pt>
                  <c:pt idx="25">
                    <c:v>00190</c:v>
                  </c:pt>
                  <c:pt idx="26">
                    <c:v>00190</c:v>
                  </c:pt>
                  <c:pt idx="27">
                    <c:v>00190</c:v>
                  </c:pt>
                  <c:pt idx="28">
                    <c:v>00190</c:v>
                  </c:pt>
                  <c:pt idx="29">
                    <c:v>00000</c:v>
                  </c:pt>
                  <c:pt idx="30">
                    <c:v>60190</c:v>
                  </c:pt>
                  <c:pt idx="31">
                    <c:v>60190</c:v>
                  </c:pt>
                  <c:pt idx="32">
                    <c:v>00000</c:v>
                  </c:pt>
                  <c:pt idx="33">
                    <c:v>20040</c:v>
                  </c:pt>
                  <c:pt idx="34">
                    <c:v>20040</c:v>
                  </c:pt>
                  <c:pt idx="35">
                    <c:v>20050</c:v>
                  </c:pt>
                  <c:pt idx="36">
                    <c:v>20050</c:v>
                  </c:pt>
                  <c:pt idx="38">
                    <c:v>00000</c:v>
                  </c:pt>
                  <c:pt idx="39">
                    <c:v>00000</c:v>
                  </c:pt>
                  <c:pt idx="40">
                    <c:v>10010</c:v>
                  </c:pt>
                  <c:pt idx="41">
                    <c:v>10010</c:v>
                  </c:pt>
                  <c:pt idx="43">
                    <c:v>00000</c:v>
                  </c:pt>
                  <c:pt idx="44">
                    <c:v>00000</c:v>
                  </c:pt>
                  <c:pt idx="45">
                    <c:v>10040</c:v>
                  </c:pt>
                  <c:pt idx="46">
                    <c:v>10040</c:v>
                  </c:pt>
                  <c:pt idx="47">
                    <c:v>00000</c:v>
                  </c:pt>
                  <c:pt idx="48">
                    <c:v>00000</c:v>
                  </c:pt>
                  <c:pt idx="49">
                    <c:v>10070</c:v>
                  </c:pt>
                  <c:pt idx="50">
                    <c:v>10070</c:v>
                  </c:pt>
                  <c:pt idx="51">
                    <c:v>00000</c:v>
                  </c:pt>
                  <c:pt idx="52">
                    <c:v>10020</c:v>
                  </c:pt>
                  <c:pt idx="55">
                    <c:v>0000</c:v>
                  </c:pt>
                  <c:pt idx="56">
                    <c:v>0000</c:v>
                  </c:pt>
                  <c:pt idx="57">
                    <c:v>51180</c:v>
                  </c:pt>
                  <c:pt idx="58">
                    <c:v>51180</c:v>
                  </c:pt>
                  <c:pt idx="61">
                    <c:v>00000</c:v>
                  </c:pt>
                  <c:pt idx="62">
                    <c:v>00000</c:v>
                  </c:pt>
                  <c:pt idx="63">
                    <c:v>10100</c:v>
                  </c:pt>
                  <c:pt idx="64">
                    <c:v>10100</c:v>
                  </c:pt>
                  <c:pt idx="65">
                    <c:v>10100</c:v>
                  </c:pt>
                  <c:pt idx="66">
                    <c:v>00000</c:v>
                  </c:pt>
                  <c:pt idx="67">
                    <c:v>00000</c:v>
                  </c:pt>
                  <c:pt idx="68">
                    <c:v>10180</c:v>
                  </c:pt>
                  <c:pt idx="69">
                    <c:v>10180</c:v>
                  </c:pt>
                  <c:pt idx="72">
                    <c:v>00000</c:v>
                  </c:pt>
                  <c:pt idx="73">
                    <c:v>00000</c:v>
                  </c:pt>
                  <c:pt idx="74">
                    <c:v>10660</c:v>
                  </c:pt>
                  <c:pt idx="75">
                    <c:v>10660</c:v>
                  </c:pt>
                  <c:pt idx="76">
                    <c:v>00000</c:v>
                  </c:pt>
                  <c:pt idx="77">
                    <c:v>00000</c:v>
                  </c:pt>
                  <c:pt idx="78">
                    <c:v>10360</c:v>
                  </c:pt>
                  <c:pt idx="79">
                    <c:v>10360</c:v>
                  </c:pt>
                  <c:pt idx="81">
                    <c:v>00000</c:v>
                  </c:pt>
                  <c:pt idx="82">
                    <c:v>00000</c:v>
                  </c:pt>
                  <c:pt idx="83">
                    <c:v>10620</c:v>
                  </c:pt>
                  <c:pt idx="84">
                    <c:v>10620</c:v>
                  </c:pt>
                  <c:pt idx="86">
                    <c:v>00000</c:v>
                  </c:pt>
                  <c:pt idx="87">
                    <c:v>10300</c:v>
                  </c:pt>
                  <c:pt idx="88">
                    <c:v>10300</c:v>
                  </c:pt>
                  <c:pt idx="91">
                    <c:v>00000</c:v>
                  </c:pt>
                  <c:pt idx="92">
                    <c:v>00000</c:v>
                  </c:pt>
                  <c:pt idx="93">
                    <c:v>10480</c:v>
                  </c:pt>
                  <c:pt idx="94">
                    <c:v>10480</c:v>
                  </c:pt>
                  <c:pt idx="96">
                    <c:v>00000</c:v>
                  </c:pt>
                  <c:pt idx="97">
                    <c:v>00000</c:v>
                  </c:pt>
                  <c:pt idx="98">
                    <c:v>10410</c:v>
                  </c:pt>
                  <c:pt idx="99">
                    <c:v>10410</c:v>
                  </c:pt>
                  <c:pt idx="100">
                    <c:v>00000</c:v>
                  </c:pt>
                  <c:pt idx="101">
                    <c:v>10430</c:v>
                  </c:pt>
                  <c:pt idx="102">
                    <c:v>10430</c:v>
                  </c:pt>
                  <c:pt idx="103">
                    <c:v>00000</c:v>
                  </c:pt>
                  <c:pt idx="104">
                    <c:v>10450</c:v>
                  </c:pt>
                  <c:pt idx="105">
                    <c:v>10450</c:v>
                  </c:pt>
                  <c:pt idx="108">
                    <c:v>00000</c:v>
                  </c:pt>
                  <c:pt idx="109">
                    <c:v>00000</c:v>
                  </c:pt>
                  <c:pt idx="110">
                    <c:v>10520</c:v>
                  </c:pt>
                  <c:pt idx="111">
                    <c:v>10520</c:v>
                  </c:pt>
                  <c:pt idx="114">
                    <c:v>00000</c:v>
                  </c:pt>
                  <c:pt idx="115">
                    <c:v>00000</c:v>
                  </c:pt>
                  <c:pt idx="116">
                    <c:v>00000</c:v>
                  </c:pt>
                  <c:pt idx="117">
                    <c:v>00590</c:v>
                  </c:pt>
                  <c:pt idx="118">
                    <c:v>00590</c:v>
                  </c:pt>
                  <c:pt idx="119">
                    <c:v>0000</c:v>
                  </c:pt>
                  <c:pt idx="120">
                    <c:v>10550</c:v>
                  </c:pt>
                  <c:pt idx="121">
                    <c:v>10550</c:v>
                  </c:pt>
                  <c:pt idx="124">
                    <c:v>00000</c:v>
                  </c:pt>
                  <c:pt idx="125">
                    <c:v>00000</c:v>
                  </c:pt>
                  <c:pt idx="126">
                    <c:v>10030</c:v>
                  </c:pt>
                  <c:pt idx="127">
                    <c:v>10030</c:v>
                  </c:pt>
                  <c:pt idx="129">
                    <c:v>00000</c:v>
                  </c:pt>
                  <c:pt idx="130">
                    <c:v>10590</c:v>
                  </c:pt>
                  <c:pt idx="131">
                    <c:v>10590</c:v>
                  </c:pt>
                  <c:pt idx="133">
                    <c:v>00000</c:v>
                  </c:pt>
                  <c:pt idx="134">
                    <c:v>00000</c:v>
                  </c:pt>
                  <c:pt idx="135">
                    <c:v>00000</c:v>
                  </c:pt>
                  <c:pt idx="136">
                    <c:v>10570</c:v>
                  </c:pt>
                  <c:pt idx="137">
                    <c:v>10570</c:v>
                  </c:pt>
                  <c:pt idx="140">
                    <c:v>00000</c:v>
                  </c:pt>
                  <c:pt idx="141">
                    <c:v>00000</c:v>
                  </c:pt>
                  <c:pt idx="142">
                    <c:v>10600</c:v>
                  </c:pt>
                  <c:pt idx="143">
                    <c:v>10600</c:v>
                  </c:pt>
                  <c:pt idx="146">
                    <c:v>00000</c:v>
                  </c:pt>
                  <c:pt idx="147">
                    <c:v>00000</c:v>
                  </c:pt>
                  <c:pt idx="148">
                    <c:v>10090</c:v>
                  </c:pt>
                  <c:pt idx="149">
                    <c:v>10090</c:v>
                  </c:pt>
                </c:lvl>
                <c:lvl>
                  <c:pt idx="6">
                    <c:v>00</c:v>
                  </c:pt>
                  <c:pt idx="7">
                    <c:v>00</c:v>
                  </c:pt>
                  <c:pt idx="8">
                    <c:v>00</c:v>
                  </c:pt>
                  <c:pt idx="9">
                    <c:v>00</c:v>
                  </c:pt>
                  <c:pt idx="11">
                    <c:v>00</c:v>
                  </c:pt>
                  <c:pt idx="12">
                    <c:v>00</c:v>
                  </c:pt>
                  <c:pt idx="13">
                    <c:v>00</c:v>
                  </c:pt>
                  <c:pt idx="14">
                    <c:v>00</c:v>
                  </c:pt>
                  <c:pt idx="18">
                    <c:v>00</c:v>
                  </c:pt>
                  <c:pt idx="19">
                    <c:v>00</c:v>
                  </c:pt>
                  <c:pt idx="20">
                    <c:v>00</c:v>
                  </c:pt>
                  <c:pt idx="21">
                    <c:v>00</c:v>
                  </c:pt>
                  <c:pt idx="23">
                    <c:v>00</c:v>
                  </c:pt>
                  <c:pt idx="24">
                    <c:v>00</c:v>
                  </c:pt>
                  <c:pt idx="25">
                    <c:v>00</c:v>
                  </c:pt>
                  <c:pt idx="26">
                    <c:v>00</c:v>
                  </c:pt>
                  <c:pt idx="27">
                    <c:v>00</c:v>
                  </c:pt>
                  <c:pt idx="28">
                    <c:v>00</c:v>
                  </c:pt>
                  <c:pt idx="29">
                    <c:v>00</c:v>
                  </c:pt>
                  <c:pt idx="30">
                    <c:v>00</c:v>
                  </c:pt>
                  <c:pt idx="31">
                    <c:v>00</c:v>
                  </c:pt>
                  <c:pt idx="32">
                    <c:v>00</c:v>
                  </c:pt>
                  <c:pt idx="33">
                    <c:v>00</c:v>
                  </c:pt>
                  <c:pt idx="34">
                    <c:v>00</c:v>
                  </c:pt>
                  <c:pt idx="35">
                    <c:v>00</c:v>
                  </c:pt>
                  <c:pt idx="36">
                    <c:v>00</c:v>
                  </c:pt>
                  <c:pt idx="38">
                    <c:v>00</c:v>
                  </c:pt>
                  <c:pt idx="39">
                    <c:v>00</c:v>
                  </c:pt>
                  <c:pt idx="40">
                    <c:v>00</c:v>
                  </c:pt>
                  <c:pt idx="41">
                    <c:v>00</c:v>
                  </c:pt>
                  <c:pt idx="43">
                    <c:v>00</c:v>
                  </c:pt>
                  <c:pt idx="44">
                    <c:v>00</c:v>
                  </c:pt>
                  <c:pt idx="45">
                    <c:v>00</c:v>
                  </c:pt>
                  <c:pt idx="46">
                    <c:v>00</c:v>
                  </c:pt>
                  <c:pt idx="47">
                    <c:v>00</c:v>
                  </c:pt>
                  <c:pt idx="48">
                    <c:v>00</c:v>
                  </c:pt>
                  <c:pt idx="49">
                    <c:v>00</c:v>
                  </c:pt>
                  <c:pt idx="50">
                    <c:v>00</c:v>
                  </c:pt>
                  <c:pt idx="51">
                    <c:v>00</c:v>
                  </c:pt>
                  <c:pt idx="52">
                    <c:v>00</c:v>
                  </c:pt>
                  <c:pt idx="55">
                    <c:v>00</c:v>
                  </c:pt>
                  <c:pt idx="56">
                    <c:v>00</c:v>
                  </c:pt>
                  <c:pt idx="57">
                    <c:v>00</c:v>
                  </c:pt>
                  <c:pt idx="58">
                    <c:v>00</c:v>
                  </c:pt>
                  <c:pt idx="61">
                    <c:v>00</c:v>
                  </c:pt>
                  <c:pt idx="62">
                    <c:v>00</c:v>
                  </c:pt>
                  <c:pt idx="63">
                    <c:v>00</c:v>
                  </c:pt>
                  <c:pt idx="64">
                    <c:v>00</c:v>
                  </c:pt>
                  <c:pt idx="65">
                    <c:v>00</c:v>
                  </c:pt>
                  <c:pt idx="66">
                    <c:v>00</c:v>
                  </c:pt>
                  <c:pt idx="67">
                    <c:v>00</c:v>
                  </c:pt>
                  <c:pt idx="68">
                    <c:v>00</c:v>
                  </c:pt>
                  <c:pt idx="69">
                    <c:v>00</c:v>
                  </c:pt>
                  <c:pt idx="72">
                    <c:v>00</c:v>
                  </c:pt>
                  <c:pt idx="73">
                    <c:v>00</c:v>
                  </c:pt>
                  <c:pt idx="74">
                    <c:v>00</c:v>
                  </c:pt>
                  <c:pt idx="75">
                    <c:v>00</c:v>
                  </c:pt>
                  <c:pt idx="76">
                    <c:v>00</c:v>
                  </c:pt>
                  <c:pt idx="77">
                    <c:v>00</c:v>
                  </c:pt>
                  <c:pt idx="78">
                    <c:v>00</c:v>
                  </c:pt>
                  <c:pt idx="79">
                    <c:v>00</c:v>
                  </c:pt>
                  <c:pt idx="81">
                    <c:v>00</c:v>
                  </c:pt>
                  <c:pt idx="82">
                    <c:v>00</c:v>
                  </c:pt>
                  <c:pt idx="83">
                    <c:v>00</c:v>
                  </c:pt>
                  <c:pt idx="84">
                    <c:v>00</c:v>
                  </c:pt>
                  <c:pt idx="86">
                    <c:v>00</c:v>
                  </c:pt>
                  <c:pt idx="87">
                    <c:v>01</c:v>
                  </c:pt>
                  <c:pt idx="88">
                    <c:v>01</c:v>
                  </c:pt>
                  <c:pt idx="91">
                    <c:v>00</c:v>
                  </c:pt>
                  <c:pt idx="92">
                    <c:v>00</c:v>
                  </c:pt>
                  <c:pt idx="93">
                    <c:v>00</c:v>
                  </c:pt>
                  <c:pt idx="94">
                    <c:v>00</c:v>
                  </c:pt>
                  <c:pt idx="96">
                    <c:v>00</c:v>
                  </c:pt>
                  <c:pt idx="97">
                    <c:v>00</c:v>
                  </c:pt>
                  <c:pt idx="98">
                    <c:v>00</c:v>
                  </c:pt>
                  <c:pt idx="99">
                    <c:v>00</c:v>
                  </c:pt>
                  <c:pt idx="100">
                    <c:v>00</c:v>
                  </c:pt>
                  <c:pt idx="101">
                    <c:v>00</c:v>
                  </c:pt>
                  <c:pt idx="102">
                    <c:v>00</c:v>
                  </c:pt>
                  <c:pt idx="103">
                    <c:v>00</c:v>
                  </c:pt>
                  <c:pt idx="104">
                    <c:v>00</c:v>
                  </c:pt>
                  <c:pt idx="105">
                    <c:v>00</c:v>
                  </c:pt>
                  <c:pt idx="108">
                    <c:v>00</c:v>
                  </c:pt>
                  <c:pt idx="109">
                    <c:v>00</c:v>
                  </c:pt>
                  <c:pt idx="110">
                    <c:v>01</c:v>
                  </c:pt>
                  <c:pt idx="111">
                    <c:v>01</c:v>
                  </c:pt>
                  <c:pt idx="114">
                    <c:v>00</c:v>
                  </c:pt>
                  <c:pt idx="115">
                    <c:v>00</c:v>
                  </c:pt>
                  <c:pt idx="116">
                    <c:v>05</c:v>
                  </c:pt>
                  <c:pt idx="117">
                    <c:v>05</c:v>
                  </c:pt>
                  <c:pt idx="118">
                    <c:v>05</c:v>
                  </c:pt>
                  <c:pt idx="119">
                    <c:v>08</c:v>
                  </c:pt>
                  <c:pt idx="120">
                    <c:v>08</c:v>
                  </c:pt>
                  <c:pt idx="121">
                    <c:v>08</c:v>
                  </c:pt>
                  <c:pt idx="124">
                    <c:v>00</c:v>
                  </c:pt>
                  <c:pt idx="125">
                    <c:v>00</c:v>
                  </c:pt>
                  <c:pt idx="126">
                    <c:v>00</c:v>
                  </c:pt>
                  <c:pt idx="127">
                    <c:v>00</c:v>
                  </c:pt>
                  <c:pt idx="129">
                    <c:v>00</c:v>
                  </c:pt>
                  <c:pt idx="130">
                    <c:v>00</c:v>
                  </c:pt>
                  <c:pt idx="131">
                    <c:v>00</c:v>
                  </c:pt>
                  <c:pt idx="133">
                    <c:v>00</c:v>
                  </c:pt>
                  <c:pt idx="134">
                    <c:v>00</c:v>
                  </c:pt>
                  <c:pt idx="135">
                    <c:v>00</c:v>
                  </c:pt>
                  <c:pt idx="136">
                    <c:v>03</c:v>
                  </c:pt>
                  <c:pt idx="137">
                    <c:v>03</c:v>
                  </c:pt>
                  <c:pt idx="140">
                    <c:v>00</c:v>
                  </c:pt>
                  <c:pt idx="141">
                    <c:v>00</c:v>
                  </c:pt>
                  <c:pt idx="142">
                    <c:v>00</c:v>
                  </c:pt>
                  <c:pt idx="143">
                    <c:v>00</c:v>
                  </c:pt>
                  <c:pt idx="146">
                    <c:v>00</c:v>
                  </c:pt>
                  <c:pt idx="147">
                    <c:v>00</c:v>
                  </c:pt>
                  <c:pt idx="148">
                    <c:v>00</c:v>
                  </c:pt>
                  <c:pt idx="149">
                    <c:v>00</c:v>
                  </c:pt>
                </c:lvl>
                <c:lvl>
                  <c:pt idx="6">
                    <c:v>0</c:v>
                  </c:pt>
                  <c:pt idx="7">
                    <c:v>2</c:v>
                  </c:pt>
                  <c:pt idx="8">
                    <c:v>2</c:v>
                  </c:pt>
                  <c:pt idx="9">
                    <c:v>2</c:v>
                  </c:pt>
                  <c:pt idx="11">
                    <c:v>0</c:v>
                  </c:pt>
                  <c:pt idx="12">
                    <c:v>2</c:v>
                  </c:pt>
                  <c:pt idx="13">
                    <c:v>2</c:v>
                  </c:pt>
                  <c:pt idx="14">
                    <c:v>2</c:v>
                  </c:pt>
                  <c:pt idx="18">
                    <c:v>0</c:v>
                  </c:pt>
                  <c:pt idx="19">
                    <c:v>1</c:v>
                  </c:pt>
                  <c:pt idx="20">
                    <c:v>1</c:v>
                  </c:pt>
                  <c:pt idx="21">
                    <c:v>1</c:v>
                  </c:pt>
                  <c:pt idx="23">
                    <c:v>0</c:v>
                  </c:pt>
                  <c:pt idx="24">
                    <c:v>1</c:v>
                  </c:pt>
                  <c:pt idx="25">
                    <c:v>1</c:v>
                  </c:pt>
                  <c:pt idx="26">
                    <c:v>1</c:v>
                  </c:pt>
                  <c:pt idx="27">
                    <c:v>1</c:v>
                  </c:pt>
                  <c:pt idx="28">
                    <c:v>1</c:v>
                  </c:pt>
                  <c:pt idx="29">
                    <c:v>2</c:v>
                  </c:pt>
                  <c:pt idx="30">
                    <c:v>2</c:v>
                  </c:pt>
                  <c:pt idx="31">
                    <c:v>2</c:v>
                  </c:pt>
                  <c:pt idx="32">
                    <c:v>9</c:v>
                  </c:pt>
                  <c:pt idx="33">
                    <c:v>9</c:v>
                  </c:pt>
                  <c:pt idx="34">
                    <c:v>9</c:v>
                  </c:pt>
                  <c:pt idx="35">
                    <c:v>9</c:v>
                  </c:pt>
                  <c:pt idx="36">
                    <c:v>9</c:v>
                  </c:pt>
                  <c:pt idx="38">
                    <c:v>0</c:v>
                  </c:pt>
                  <c:pt idx="39">
                    <c:v>3</c:v>
                  </c:pt>
                  <c:pt idx="40">
                    <c:v>3</c:v>
                  </c:pt>
                  <c:pt idx="41">
                    <c:v>3</c:v>
                  </c:pt>
                  <c:pt idx="43">
                    <c:v>0</c:v>
                  </c:pt>
                  <c:pt idx="44">
                    <c:v>1</c:v>
                  </c:pt>
                  <c:pt idx="45">
                    <c:v>1</c:v>
                  </c:pt>
                  <c:pt idx="46">
                    <c:v>1</c:v>
                  </c:pt>
                  <c:pt idx="47">
                    <c:v>0</c:v>
                  </c:pt>
                  <c:pt idx="48">
                    <c:v>1</c:v>
                  </c:pt>
                  <c:pt idx="49">
                    <c:v>1</c:v>
                  </c:pt>
                  <c:pt idx="50">
                    <c:v>1</c:v>
                  </c:pt>
                  <c:pt idx="51">
                    <c:v>1</c:v>
                  </c:pt>
                  <c:pt idx="52">
                    <c:v>1</c:v>
                  </c:pt>
                  <c:pt idx="55">
                    <c:v>0</c:v>
                  </c:pt>
                  <c:pt idx="56">
                    <c:v>1</c:v>
                  </c:pt>
                  <c:pt idx="57">
                    <c:v>1</c:v>
                  </c:pt>
                  <c:pt idx="58">
                    <c:v>1</c:v>
                  </c:pt>
                  <c:pt idx="61">
                    <c:v>0</c:v>
                  </c:pt>
                  <c:pt idx="62">
                    <c:v>1</c:v>
                  </c:pt>
                  <c:pt idx="63">
                    <c:v>1</c:v>
                  </c:pt>
                  <c:pt idx="64">
                    <c:v>1</c:v>
                  </c:pt>
                  <c:pt idx="65">
                    <c:v>1</c:v>
                  </c:pt>
                  <c:pt idx="66">
                    <c:v>0</c:v>
                  </c:pt>
                  <c:pt idx="67">
                    <c:v>6</c:v>
                  </c:pt>
                  <c:pt idx="68">
                    <c:v>6</c:v>
                  </c:pt>
                  <c:pt idx="69">
                    <c:v>6</c:v>
                  </c:pt>
                  <c:pt idx="72">
                    <c:v>0</c:v>
                  </c:pt>
                  <c:pt idx="73">
                    <c:v>1</c:v>
                  </c:pt>
                  <c:pt idx="74">
                    <c:v>1</c:v>
                  </c:pt>
                  <c:pt idx="75">
                    <c:v>1</c:v>
                  </c:pt>
                  <c:pt idx="76">
                    <c:v>0</c:v>
                  </c:pt>
                  <c:pt idx="77">
                    <c:v>1</c:v>
                  </c:pt>
                  <c:pt idx="78">
                    <c:v>1</c:v>
                  </c:pt>
                  <c:pt idx="79">
                    <c:v>1</c:v>
                  </c:pt>
                  <c:pt idx="81">
                    <c:v>0</c:v>
                  </c:pt>
                  <c:pt idx="82">
                    <c:v>2</c:v>
                  </c:pt>
                  <c:pt idx="83">
                    <c:v>2</c:v>
                  </c:pt>
                  <c:pt idx="84">
                    <c:v>2</c:v>
                  </c:pt>
                  <c:pt idx="86">
                    <c:v>1</c:v>
                  </c:pt>
                  <c:pt idx="87">
                    <c:v>1</c:v>
                  </c:pt>
                  <c:pt idx="88">
                    <c:v>1</c:v>
                  </c:pt>
                  <c:pt idx="91">
                    <c:v>0</c:v>
                  </c:pt>
                  <c:pt idx="92">
                    <c:v>2</c:v>
                  </c:pt>
                  <c:pt idx="93">
                    <c:v>2</c:v>
                  </c:pt>
                  <c:pt idx="94">
                    <c:v>2</c:v>
                  </c:pt>
                  <c:pt idx="96">
                    <c:v>0</c:v>
                  </c:pt>
                  <c:pt idx="97">
                    <c:v>1</c:v>
                  </c:pt>
                  <c:pt idx="98">
                    <c:v>1</c:v>
                  </c:pt>
                  <c:pt idx="99">
                    <c:v>1</c:v>
                  </c:pt>
                  <c:pt idx="100">
                    <c:v>2</c:v>
                  </c:pt>
                  <c:pt idx="101">
                    <c:v>2</c:v>
                  </c:pt>
                  <c:pt idx="102">
                    <c:v>2</c:v>
                  </c:pt>
                  <c:pt idx="103">
                    <c:v>4</c:v>
                  </c:pt>
                  <c:pt idx="104">
                    <c:v>4</c:v>
                  </c:pt>
                  <c:pt idx="105">
                    <c:v>4</c:v>
                  </c:pt>
                  <c:pt idx="108">
                    <c:v>0</c:v>
                  </c:pt>
                  <c:pt idx="109">
                    <c:v>1</c:v>
                  </c:pt>
                  <c:pt idx="110">
                    <c:v>1</c:v>
                  </c:pt>
                  <c:pt idx="111">
                    <c:v>1</c:v>
                  </c:pt>
                  <c:pt idx="114">
                    <c:v>0</c:v>
                  </c:pt>
                  <c:pt idx="115">
                    <c:v>1</c:v>
                  </c:pt>
                  <c:pt idx="116">
                    <c:v>1</c:v>
                  </c:pt>
                  <c:pt idx="117">
                    <c:v>1</c:v>
                  </c:pt>
                  <c:pt idx="118">
                    <c:v>1</c:v>
                  </c:pt>
                  <c:pt idx="119">
                    <c:v>1</c:v>
                  </c:pt>
                  <c:pt idx="120">
                    <c:v>1</c:v>
                  </c:pt>
                  <c:pt idx="121">
                    <c:v>1</c:v>
                  </c:pt>
                  <c:pt idx="124">
                    <c:v>0</c:v>
                  </c:pt>
                  <c:pt idx="125">
                    <c:v>7</c:v>
                  </c:pt>
                  <c:pt idx="126">
                    <c:v>7</c:v>
                  </c:pt>
                  <c:pt idx="127">
                    <c:v>7</c:v>
                  </c:pt>
                  <c:pt idx="129">
                    <c:v>1</c:v>
                  </c:pt>
                  <c:pt idx="130">
                    <c:v>1</c:v>
                  </c:pt>
                  <c:pt idx="131">
                    <c:v>1</c:v>
                  </c:pt>
                  <c:pt idx="133">
                    <c:v>1</c:v>
                  </c:pt>
                  <c:pt idx="134">
                    <c:v>1</c:v>
                  </c:pt>
                  <c:pt idx="135">
                    <c:v>1</c:v>
                  </c:pt>
                  <c:pt idx="136">
                    <c:v>1</c:v>
                  </c:pt>
                  <c:pt idx="137">
                    <c:v>1</c:v>
                  </c:pt>
                  <c:pt idx="140">
                    <c:v>0</c:v>
                  </c:pt>
                  <c:pt idx="141">
                    <c:v>1</c:v>
                  </c:pt>
                  <c:pt idx="142">
                    <c:v>1</c:v>
                  </c:pt>
                  <c:pt idx="143">
                    <c:v>1</c:v>
                  </c:pt>
                  <c:pt idx="146">
                    <c:v>0</c:v>
                  </c:pt>
                  <c:pt idx="147">
                    <c:v>2</c:v>
                  </c:pt>
                  <c:pt idx="148">
                    <c:v>2</c:v>
                  </c:pt>
                  <c:pt idx="149">
                    <c:v>2</c:v>
                  </c:pt>
                </c:lvl>
                <c:lvl>
                  <c:pt idx="0">
                    <c:v>ЦСР</c:v>
                  </c:pt>
                  <c:pt idx="1">
                    <c:v>6</c:v>
                  </c:pt>
                  <c:pt idx="6">
                    <c:v>52</c:v>
                  </c:pt>
                  <c:pt idx="7">
                    <c:v>52</c:v>
                  </c:pt>
                  <c:pt idx="8">
                    <c:v>52</c:v>
                  </c:pt>
                  <c:pt idx="9">
                    <c:v>52</c:v>
                  </c:pt>
                  <c:pt idx="11">
                    <c:v>55</c:v>
                  </c:pt>
                  <c:pt idx="12">
                    <c:v>55</c:v>
                  </c:pt>
                  <c:pt idx="13">
                    <c:v>55</c:v>
                  </c:pt>
                  <c:pt idx="14">
                    <c:v>55</c:v>
                  </c:pt>
                  <c:pt idx="18">
                    <c:v>50</c:v>
                  </c:pt>
                  <c:pt idx="19">
                    <c:v>50</c:v>
                  </c:pt>
                  <c:pt idx="20">
                    <c:v>50</c:v>
                  </c:pt>
                  <c:pt idx="21">
                    <c:v>50</c:v>
                  </c:pt>
                  <c:pt idx="23">
                    <c:v>51</c:v>
                  </c:pt>
                  <c:pt idx="24">
                    <c:v>51</c:v>
                  </c:pt>
                  <c:pt idx="25">
                    <c:v>51</c:v>
                  </c:pt>
                  <c:pt idx="26">
                    <c:v>51</c:v>
                  </c:pt>
                  <c:pt idx="27">
                    <c:v>51</c:v>
                  </c:pt>
                  <c:pt idx="28">
                    <c:v>51</c:v>
                  </c:pt>
                  <c:pt idx="29">
                    <c:v>51</c:v>
                  </c:pt>
                  <c:pt idx="30">
                    <c:v>51</c:v>
                  </c:pt>
                  <c:pt idx="31">
                    <c:v>51</c:v>
                  </c:pt>
                  <c:pt idx="32">
                    <c:v>51</c:v>
                  </c:pt>
                  <c:pt idx="33">
                    <c:v>51</c:v>
                  </c:pt>
                  <c:pt idx="34">
                    <c:v>51</c:v>
                  </c:pt>
                  <c:pt idx="35">
                    <c:v>51</c:v>
                  </c:pt>
                  <c:pt idx="36">
                    <c:v>51</c:v>
                  </c:pt>
                  <c:pt idx="38">
                    <c:v>51</c:v>
                  </c:pt>
                  <c:pt idx="39">
                    <c:v>51</c:v>
                  </c:pt>
                  <c:pt idx="40">
                    <c:v>51</c:v>
                  </c:pt>
                  <c:pt idx="41">
                    <c:v>51</c:v>
                  </c:pt>
                  <c:pt idx="43">
                    <c:v>11</c:v>
                  </c:pt>
                  <c:pt idx="44">
                    <c:v>11</c:v>
                  </c:pt>
                  <c:pt idx="45">
                    <c:v>11</c:v>
                  </c:pt>
                  <c:pt idx="46">
                    <c:v>11</c:v>
                  </c:pt>
                  <c:pt idx="47">
                    <c:v>13</c:v>
                  </c:pt>
                  <c:pt idx="48">
                    <c:v>13</c:v>
                  </c:pt>
                  <c:pt idx="49">
                    <c:v>13</c:v>
                  </c:pt>
                  <c:pt idx="50">
                    <c:v>13</c:v>
                  </c:pt>
                  <c:pt idx="51">
                    <c:v>51</c:v>
                  </c:pt>
                  <c:pt idx="52">
                    <c:v>51</c:v>
                  </c:pt>
                  <c:pt idx="55">
                    <c:v>51</c:v>
                  </c:pt>
                  <c:pt idx="56">
                    <c:v>51</c:v>
                  </c:pt>
                  <c:pt idx="57">
                    <c:v>51</c:v>
                  </c:pt>
                  <c:pt idx="58">
                    <c:v>51</c:v>
                  </c:pt>
                  <c:pt idx="61">
                    <c:v>05</c:v>
                  </c:pt>
                  <c:pt idx="62">
                    <c:v>05</c:v>
                  </c:pt>
                  <c:pt idx="63">
                    <c:v>05</c:v>
                  </c:pt>
                  <c:pt idx="64">
                    <c:v>05</c:v>
                  </c:pt>
                  <c:pt idx="65">
                    <c:v>05</c:v>
                  </c:pt>
                  <c:pt idx="66">
                    <c:v>05</c:v>
                  </c:pt>
                  <c:pt idx="67">
                    <c:v>05</c:v>
                  </c:pt>
                  <c:pt idx="68">
                    <c:v>05</c:v>
                  </c:pt>
                  <c:pt idx="69">
                    <c:v>05</c:v>
                  </c:pt>
                  <c:pt idx="72">
                    <c:v>02</c:v>
                  </c:pt>
                  <c:pt idx="73">
                    <c:v>02</c:v>
                  </c:pt>
                  <c:pt idx="74">
                    <c:v>02</c:v>
                  </c:pt>
                  <c:pt idx="75">
                    <c:v>02</c:v>
                  </c:pt>
                  <c:pt idx="76">
                    <c:v>04</c:v>
                  </c:pt>
                  <c:pt idx="77">
                    <c:v>04</c:v>
                  </c:pt>
                  <c:pt idx="78">
                    <c:v>04</c:v>
                  </c:pt>
                  <c:pt idx="79">
                    <c:v>04</c:v>
                  </c:pt>
                  <c:pt idx="81">
                    <c:v>15</c:v>
                  </c:pt>
                  <c:pt idx="82">
                    <c:v>15</c:v>
                  </c:pt>
                  <c:pt idx="83">
                    <c:v>15</c:v>
                  </c:pt>
                  <c:pt idx="84">
                    <c:v>15</c:v>
                  </c:pt>
                  <c:pt idx="86">
                    <c:v>19</c:v>
                  </c:pt>
                  <c:pt idx="87">
                    <c:v>19</c:v>
                  </c:pt>
                  <c:pt idx="88">
                    <c:v>19</c:v>
                  </c:pt>
                  <c:pt idx="91">
                    <c:v>20</c:v>
                  </c:pt>
                  <c:pt idx="92">
                    <c:v>20</c:v>
                  </c:pt>
                  <c:pt idx="93">
                    <c:v>20</c:v>
                  </c:pt>
                  <c:pt idx="94">
                    <c:v>20</c:v>
                  </c:pt>
                  <c:pt idx="96">
                    <c:v>21</c:v>
                  </c:pt>
                  <c:pt idx="97">
                    <c:v>21</c:v>
                  </c:pt>
                  <c:pt idx="98">
                    <c:v>21</c:v>
                  </c:pt>
                  <c:pt idx="99">
                    <c:v>21</c:v>
                  </c:pt>
                  <c:pt idx="100">
                    <c:v>21</c:v>
                  </c:pt>
                  <c:pt idx="101">
                    <c:v>21</c:v>
                  </c:pt>
                  <c:pt idx="102">
                    <c:v>21</c:v>
                  </c:pt>
                  <c:pt idx="103">
                    <c:v>21</c:v>
                  </c:pt>
                  <c:pt idx="104">
                    <c:v>21</c:v>
                  </c:pt>
                  <c:pt idx="105">
                    <c:v>21</c:v>
                  </c:pt>
                  <c:pt idx="108">
                    <c:v>10</c:v>
                  </c:pt>
                  <c:pt idx="109">
                    <c:v>10</c:v>
                  </c:pt>
                  <c:pt idx="110">
                    <c:v>10</c:v>
                  </c:pt>
                  <c:pt idx="111">
                    <c:v>10</c:v>
                  </c:pt>
                  <c:pt idx="114">
                    <c:v>06</c:v>
                  </c:pt>
                  <c:pt idx="115">
                    <c:v>06</c:v>
                  </c:pt>
                  <c:pt idx="116">
                    <c:v>06</c:v>
                  </c:pt>
                  <c:pt idx="117">
                    <c:v>06</c:v>
                  </c:pt>
                  <c:pt idx="118">
                    <c:v>06</c:v>
                  </c:pt>
                  <c:pt idx="119">
                    <c:v>06</c:v>
                  </c:pt>
                  <c:pt idx="120">
                    <c:v>06</c:v>
                  </c:pt>
                  <c:pt idx="121">
                    <c:v>06</c:v>
                  </c:pt>
                  <c:pt idx="124">
                    <c:v>51</c:v>
                  </c:pt>
                  <c:pt idx="125">
                    <c:v>51</c:v>
                  </c:pt>
                  <c:pt idx="126">
                    <c:v>51</c:v>
                  </c:pt>
                  <c:pt idx="127">
                    <c:v>51</c:v>
                  </c:pt>
                  <c:pt idx="129">
                    <c:v>12</c:v>
                  </c:pt>
                  <c:pt idx="130">
                    <c:v>12</c:v>
                  </c:pt>
                  <c:pt idx="131">
                    <c:v>12</c:v>
                  </c:pt>
                  <c:pt idx="133">
                    <c:v>08</c:v>
                  </c:pt>
                  <c:pt idx="134">
                    <c:v>08</c:v>
                  </c:pt>
                  <c:pt idx="135">
                    <c:v>08</c:v>
                  </c:pt>
                  <c:pt idx="136">
                    <c:v>08</c:v>
                  </c:pt>
                  <c:pt idx="137">
                    <c:v>08</c:v>
                  </c:pt>
                  <c:pt idx="140">
                    <c:v>15</c:v>
                  </c:pt>
                  <c:pt idx="141">
                    <c:v>15</c:v>
                  </c:pt>
                  <c:pt idx="142">
                    <c:v>15</c:v>
                  </c:pt>
                  <c:pt idx="143">
                    <c:v>15</c:v>
                  </c:pt>
                  <c:pt idx="146">
                    <c:v>54</c:v>
                  </c:pt>
                  <c:pt idx="147">
                    <c:v>54</c:v>
                  </c:pt>
                  <c:pt idx="148">
                    <c:v>54</c:v>
                  </c:pt>
                  <c:pt idx="149">
                    <c:v>54</c:v>
                  </c:pt>
                </c:lvl>
                <c:lvl>
                  <c:pt idx="0">
                    <c:v>ПР</c:v>
                  </c:pt>
                  <c:pt idx="1">
                    <c:v>5</c:v>
                  </c:pt>
                  <c:pt idx="4">
                    <c:v>00</c:v>
                  </c:pt>
                  <c:pt idx="5">
                    <c:v>03</c:v>
                  </c:pt>
                  <c:pt idx="6">
                    <c:v>03</c:v>
                  </c:pt>
                  <c:pt idx="7">
                    <c:v>03</c:v>
                  </c:pt>
                  <c:pt idx="8">
                    <c:v>03</c:v>
                  </c:pt>
                  <c:pt idx="9">
                    <c:v>03</c:v>
                  </c:pt>
                  <c:pt idx="10">
                    <c:v>06</c:v>
                  </c:pt>
                  <c:pt idx="11">
                    <c:v>06</c:v>
                  </c:pt>
                  <c:pt idx="12">
                    <c:v>06</c:v>
                  </c:pt>
                  <c:pt idx="13">
                    <c:v>06</c:v>
                  </c:pt>
                  <c:pt idx="14">
                    <c:v>06</c:v>
                  </c:pt>
                  <c:pt idx="16">
                    <c:v>00</c:v>
                  </c:pt>
                  <c:pt idx="17">
                    <c:v>02</c:v>
                  </c:pt>
                  <c:pt idx="18">
                    <c:v>02</c:v>
                  </c:pt>
                  <c:pt idx="19">
                    <c:v>02</c:v>
                  </c:pt>
                  <c:pt idx="20">
                    <c:v>02</c:v>
                  </c:pt>
                  <c:pt idx="21">
                    <c:v>02</c:v>
                  </c:pt>
                  <c:pt idx="22">
                    <c:v>04</c:v>
                  </c:pt>
                  <c:pt idx="23">
                    <c:v>04</c:v>
                  </c:pt>
                  <c:pt idx="24">
                    <c:v>04</c:v>
                  </c:pt>
                  <c:pt idx="25">
                    <c:v>04</c:v>
                  </c:pt>
                  <c:pt idx="26">
                    <c:v>04</c:v>
                  </c:pt>
                  <c:pt idx="27">
                    <c:v>04</c:v>
                  </c:pt>
                  <c:pt idx="28">
                    <c:v>04</c:v>
                  </c:pt>
                  <c:pt idx="29">
                    <c:v>04</c:v>
                  </c:pt>
                  <c:pt idx="30">
                    <c:v>04</c:v>
                  </c:pt>
                  <c:pt idx="31">
                    <c:v>04</c:v>
                  </c:pt>
                  <c:pt idx="32">
                    <c:v>04</c:v>
                  </c:pt>
                  <c:pt idx="33">
                    <c:v>04</c:v>
                  </c:pt>
                  <c:pt idx="34">
                    <c:v>04</c:v>
                  </c:pt>
                  <c:pt idx="35">
                    <c:v>04</c:v>
                  </c:pt>
                  <c:pt idx="36">
                    <c:v>04</c:v>
                  </c:pt>
                  <c:pt idx="37">
                    <c:v>11</c:v>
                  </c:pt>
                  <c:pt idx="38">
                    <c:v>11</c:v>
                  </c:pt>
                  <c:pt idx="39">
                    <c:v>11</c:v>
                  </c:pt>
                  <c:pt idx="40">
                    <c:v>11</c:v>
                  </c:pt>
                  <c:pt idx="41">
                    <c:v>11</c:v>
                  </c:pt>
                  <c:pt idx="42">
                    <c:v>13</c:v>
                  </c:pt>
                  <c:pt idx="43">
                    <c:v>13</c:v>
                  </c:pt>
                  <c:pt idx="44">
                    <c:v>13</c:v>
                  </c:pt>
                  <c:pt idx="45">
                    <c:v>13</c:v>
                  </c:pt>
                  <c:pt idx="46">
                    <c:v>13</c:v>
                  </c:pt>
                  <c:pt idx="47">
                    <c:v>13</c:v>
                  </c:pt>
                  <c:pt idx="48">
                    <c:v>13</c:v>
                  </c:pt>
                  <c:pt idx="49">
                    <c:v>13</c:v>
                  </c:pt>
                  <c:pt idx="50">
                    <c:v>13</c:v>
                  </c:pt>
                  <c:pt idx="51">
                    <c:v>13</c:v>
                  </c:pt>
                  <c:pt idx="52">
                    <c:v>13</c:v>
                  </c:pt>
                  <c:pt idx="53">
                    <c:v>00</c:v>
                  </c:pt>
                  <c:pt idx="54">
                    <c:v>03</c:v>
                  </c:pt>
                  <c:pt idx="55">
                    <c:v>03</c:v>
                  </c:pt>
                  <c:pt idx="56">
                    <c:v>03</c:v>
                  </c:pt>
                  <c:pt idx="57">
                    <c:v>03</c:v>
                  </c:pt>
                  <c:pt idx="58">
                    <c:v>03</c:v>
                  </c:pt>
                  <c:pt idx="59">
                    <c:v>00</c:v>
                  </c:pt>
                  <c:pt idx="60">
                    <c:v>09</c:v>
                  </c:pt>
                  <c:pt idx="61">
                    <c:v>09</c:v>
                  </c:pt>
                  <c:pt idx="62">
                    <c:v>09</c:v>
                  </c:pt>
                  <c:pt idx="63">
                    <c:v>09</c:v>
                  </c:pt>
                  <c:pt idx="64">
                    <c:v>09</c:v>
                  </c:pt>
                  <c:pt idx="65">
                    <c:v>09</c:v>
                  </c:pt>
                  <c:pt idx="66">
                    <c:v>14</c:v>
                  </c:pt>
                  <c:pt idx="67">
                    <c:v>14</c:v>
                  </c:pt>
                  <c:pt idx="68">
                    <c:v>14</c:v>
                  </c:pt>
                  <c:pt idx="69">
                    <c:v>14</c:v>
                  </c:pt>
                  <c:pt idx="70">
                    <c:v>00</c:v>
                  </c:pt>
                  <c:pt idx="71">
                    <c:v>09</c:v>
                  </c:pt>
                  <c:pt idx="72">
                    <c:v>09</c:v>
                  </c:pt>
                  <c:pt idx="73">
                    <c:v>09</c:v>
                  </c:pt>
                  <c:pt idx="74">
                    <c:v>09</c:v>
                  </c:pt>
                  <c:pt idx="75">
                    <c:v>09</c:v>
                  </c:pt>
                  <c:pt idx="76">
                    <c:v>09</c:v>
                  </c:pt>
                  <c:pt idx="77">
                    <c:v>09</c:v>
                  </c:pt>
                  <c:pt idx="78">
                    <c:v>09</c:v>
                  </c:pt>
                  <c:pt idx="79">
                    <c:v>09</c:v>
                  </c:pt>
                  <c:pt idx="80">
                    <c:v>10</c:v>
                  </c:pt>
                  <c:pt idx="81">
                    <c:v>10</c:v>
                  </c:pt>
                  <c:pt idx="82">
                    <c:v>10</c:v>
                  </c:pt>
                  <c:pt idx="83">
                    <c:v>10</c:v>
                  </c:pt>
                  <c:pt idx="84">
                    <c:v>10</c:v>
                  </c:pt>
                  <c:pt idx="85">
                    <c:v>12</c:v>
                  </c:pt>
                  <c:pt idx="86">
                    <c:v>12</c:v>
                  </c:pt>
                  <c:pt idx="87">
                    <c:v>12</c:v>
                  </c:pt>
                  <c:pt idx="88">
                    <c:v>12</c:v>
                  </c:pt>
                  <c:pt idx="89">
                    <c:v>00</c:v>
                  </c:pt>
                  <c:pt idx="90">
                    <c:v>02</c:v>
                  </c:pt>
                  <c:pt idx="91">
                    <c:v>02</c:v>
                  </c:pt>
                  <c:pt idx="92">
                    <c:v>02</c:v>
                  </c:pt>
                  <c:pt idx="93">
                    <c:v>02</c:v>
                  </c:pt>
                  <c:pt idx="94">
                    <c:v>02</c:v>
                  </c:pt>
                  <c:pt idx="95">
                    <c:v>03</c:v>
                  </c:pt>
                  <c:pt idx="96">
                    <c:v>03</c:v>
                  </c:pt>
                  <c:pt idx="97">
                    <c:v>03</c:v>
                  </c:pt>
                  <c:pt idx="98">
                    <c:v>03</c:v>
                  </c:pt>
                  <c:pt idx="99">
                    <c:v>03</c:v>
                  </c:pt>
                  <c:pt idx="100">
                    <c:v>03</c:v>
                  </c:pt>
                  <c:pt idx="101">
                    <c:v>03</c:v>
                  </c:pt>
                  <c:pt idx="102">
                    <c:v>03</c:v>
                  </c:pt>
                  <c:pt idx="103">
                    <c:v>03</c:v>
                  </c:pt>
                  <c:pt idx="104">
                    <c:v>03</c:v>
                  </c:pt>
                  <c:pt idx="105">
                    <c:v>03</c:v>
                  </c:pt>
                  <c:pt idx="107">
                    <c:v>07</c:v>
                  </c:pt>
                  <c:pt idx="108">
                    <c:v>07</c:v>
                  </c:pt>
                  <c:pt idx="109">
                    <c:v>07</c:v>
                  </c:pt>
                  <c:pt idx="110">
                    <c:v>07</c:v>
                  </c:pt>
                  <c:pt idx="111">
                    <c:v>07</c:v>
                  </c:pt>
                  <c:pt idx="112">
                    <c:v>00</c:v>
                  </c:pt>
                  <c:pt idx="113">
                    <c:v>01</c:v>
                  </c:pt>
                  <c:pt idx="114">
                    <c:v>01</c:v>
                  </c:pt>
                  <c:pt idx="115">
                    <c:v>01</c:v>
                  </c:pt>
                  <c:pt idx="116">
                    <c:v>01</c:v>
                  </c:pt>
                  <c:pt idx="117">
                    <c:v>01</c:v>
                  </c:pt>
                  <c:pt idx="118">
                    <c:v>01</c:v>
                  </c:pt>
                  <c:pt idx="119">
                    <c:v>01</c:v>
                  </c:pt>
                  <c:pt idx="120">
                    <c:v>01</c:v>
                  </c:pt>
                  <c:pt idx="121">
                    <c:v>01</c:v>
                  </c:pt>
                  <c:pt idx="122">
                    <c:v>00</c:v>
                  </c:pt>
                  <c:pt idx="123">
                    <c:v>01</c:v>
                  </c:pt>
                  <c:pt idx="124">
                    <c:v>01</c:v>
                  </c:pt>
                  <c:pt idx="125">
                    <c:v>01</c:v>
                  </c:pt>
                  <c:pt idx="126">
                    <c:v>01</c:v>
                  </c:pt>
                  <c:pt idx="127">
                    <c:v>01</c:v>
                  </c:pt>
                  <c:pt idx="128">
                    <c:v>03</c:v>
                  </c:pt>
                  <c:pt idx="129">
                    <c:v>03</c:v>
                  </c:pt>
                  <c:pt idx="130">
                    <c:v>03</c:v>
                  </c:pt>
                  <c:pt idx="131">
                    <c:v>03</c:v>
                  </c:pt>
                  <c:pt idx="132">
                    <c:v>00</c:v>
                  </c:pt>
                  <c:pt idx="133">
                    <c:v>02</c:v>
                  </c:pt>
                  <c:pt idx="134">
                    <c:v>02</c:v>
                  </c:pt>
                  <c:pt idx="135">
                    <c:v>02</c:v>
                  </c:pt>
                  <c:pt idx="136">
                    <c:v>02</c:v>
                  </c:pt>
                  <c:pt idx="137">
                    <c:v>02</c:v>
                  </c:pt>
                  <c:pt idx="138">
                    <c:v>00</c:v>
                  </c:pt>
                  <c:pt idx="139">
                    <c:v>02</c:v>
                  </c:pt>
                  <c:pt idx="140">
                    <c:v>02</c:v>
                  </c:pt>
                  <c:pt idx="141">
                    <c:v>02</c:v>
                  </c:pt>
                  <c:pt idx="142">
                    <c:v>02</c:v>
                  </c:pt>
                  <c:pt idx="143">
                    <c:v>02</c:v>
                  </c:pt>
                  <c:pt idx="144">
                    <c:v>00</c:v>
                  </c:pt>
                  <c:pt idx="145">
                    <c:v>01</c:v>
                  </c:pt>
                  <c:pt idx="146">
                    <c:v>01</c:v>
                  </c:pt>
                  <c:pt idx="147">
                    <c:v>01</c:v>
                  </c:pt>
                  <c:pt idx="148">
                    <c:v>01</c:v>
                  </c:pt>
                  <c:pt idx="149">
                    <c:v>01</c:v>
                  </c:pt>
                </c:lvl>
                <c:lvl>
                  <c:pt idx="0">
                    <c:v>РЗ</c:v>
                  </c:pt>
                  <c:pt idx="1">
                    <c:v>4</c:v>
                  </c:pt>
                  <c:pt idx="4">
                    <c:v>01</c:v>
                  </c:pt>
                  <c:pt idx="5">
                    <c:v>01</c:v>
                  </c:pt>
                  <c:pt idx="6">
                    <c:v>01</c:v>
                  </c:pt>
                  <c:pt idx="7">
                    <c:v>01</c:v>
                  </c:pt>
                  <c:pt idx="8">
                    <c:v>01</c:v>
                  </c:pt>
                  <c:pt idx="9">
                    <c:v>01</c:v>
                  </c:pt>
                  <c:pt idx="10">
                    <c:v>01</c:v>
                  </c:pt>
                  <c:pt idx="11">
                    <c:v>01</c:v>
                  </c:pt>
                  <c:pt idx="12">
                    <c:v>01</c:v>
                  </c:pt>
                  <c:pt idx="13">
                    <c:v>01</c:v>
                  </c:pt>
                  <c:pt idx="14">
                    <c:v>01</c:v>
                  </c:pt>
                  <c:pt idx="16">
                    <c:v>01</c:v>
                  </c:pt>
                  <c:pt idx="17">
                    <c:v>01</c:v>
                  </c:pt>
                  <c:pt idx="18">
                    <c:v>01</c:v>
                  </c:pt>
                  <c:pt idx="19">
                    <c:v>01</c:v>
                  </c:pt>
                  <c:pt idx="20">
                    <c:v>01</c:v>
                  </c:pt>
                  <c:pt idx="21">
                    <c:v>01</c:v>
                  </c:pt>
                  <c:pt idx="22">
                    <c:v>01</c:v>
                  </c:pt>
                  <c:pt idx="23">
                    <c:v>01</c:v>
                  </c:pt>
                  <c:pt idx="24">
                    <c:v>01</c:v>
                  </c:pt>
                  <c:pt idx="25">
                    <c:v>01</c:v>
                  </c:pt>
                  <c:pt idx="26">
                    <c:v>01</c:v>
                  </c:pt>
                  <c:pt idx="27">
                    <c:v>01</c:v>
                  </c:pt>
                  <c:pt idx="28">
                    <c:v>01</c:v>
                  </c:pt>
                  <c:pt idx="29">
                    <c:v>01</c:v>
                  </c:pt>
                  <c:pt idx="30">
                    <c:v>01</c:v>
                  </c:pt>
                  <c:pt idx="31">
                    <c:v>01</c:v>
                  </c:pt>
                  <c:pt idx="32">
                    <c:v>01</c:v>
                  </c:pt>
                  <c:pt idx="33">
                    <c:v>01</c:v>
                  </c:pt>
                  <c:pt idx="34">
                    <c:v>01</c:v>
                  </c:pt>
                  <c:pt idx="35">
                    <c:v>01</c:v>
                  </c:pt>
                  <c:pt idx="36">
                    <c:v>01</c:v>
                  </c:pt>
                  <c:pt idx="37">
                    <c:v>01</c:v>
                  </c:pt>
                  <c:pt idx="38">
                    <c:v>01</c:v>
                  </c:pt>
                  <c:pt idx="39">
                    <c:v>01</c:v>
                  </c:pt>
                  <c:pt idx="40">
                    <c:v>01</c:v>
                  </c:pt>
                  <c:pt idx="41">
                    <c:v>01</c:v>
                  </c:pt>
                  <c:pt idx="42">
                    <c:v>01</c:v>
                  </c:pt>
                  <c:pt idx="43">
                    <c:v>01</c:v>
                  </c:pt>
                  <c:pt idx="44">
                    <c:v>01</c:v>
                  </c:pt>
                  <c:pt idx="45">
                    <c:v>01</c:v>
                  </c:pt>
                  <c:pt idx="46">
                    <c:v>01</c:v>
                  </c:pt>
                  <c:pt idx="47">
                    <c:v>01</c:v>
                  </c:pt>
                  <c:pt idx="48">
                    <c:v>01</c:v>
                  </c:pt>
                  <c:pt idx="49">
                    <c:v>01</c:v>
                  </c:pt>
                  <c:pt idx="50">
                    <c:v>01</c:v>
                  </c:pt>
                  <c:pt idx="51">
                    <c:v>01</c:v>
                  </c:pt>
                  <c:pt idx="52">
                    <c:v>01</c:v>
                  </c:pt>
                  <c:pt idx="53">
                    <c:v>02</c:v>
                  </c:pt>
                  <c:pt idx="54">
                    <c:v>02</c:v>
                  </c:pt>
                  <c:pt idx="55">
                    <c:v>02</c:v>
                  </c:pt>
                  <c:pt idx="56">
                    <c:v>02</c:v>
                  </c:pt>
                  <c:pt idx="57">
                    <c:v>02</c:v>
                  </c:pt>
                  <c:pt idx="58">
                    <c:v>02</c:v>
                  </c:pt>
                  <c:pt idx="59">
                    <c:v>03</c:v>
                  </c:pt>
                  <c:pt idx="60">
                    <c:v>03</c:v>
                  </c:pt>
                  <c:pt idx="61">
                    <c:v>03</c:v>
                  </c:pt>
                  <c:pt idx="62">
                    <c:v>03</c:v>
                  </c:pt>
                  <c:pt idx="63">
                    <c:v>03</c:v>
                  </c:pt>
                  <c:pt idx="64">
                    <c:v>03</c:v>
                  </c:pt>
                  <c:pt idx="65">
                    <c:v>03</c:v>
                  </c:pt>
                  <c:pt idx="66">
                    <c:v>03</c:v>
                  </c:pt>
                  <c:pt idx="67">
                    <c:v>03</c:v>
                  </c:pt>
                  <c:pt idx="68">
                    <c:v>03</c:v>
                  </c:pt>
                  <c:pt idx="69">
                    <c:v>03</c:v>
                  </c:pt>
                  <c:pt idx="70">
                    <c:v>04</c:v>
                  </c:pt>
                  <c:pt idx="71">
                    <c:v>04</c:v>
                  </c:pt>
                  <c:pt idx="72">
                    <c:v>04</c:v>
                  </c:pt>
                  <c:pt idx="73">
                    <c:v>04</c:v>
                  </c:pt>
                  <c:pt idx="74">
                    <c:v>04</c:v>
                  </c:pt>
                  <c:pt idx="75">
                    <c:v>04</c:v>
                  </c:pt>
                  <c:pt idx="76">
                    <c:v>04</c:v>
                  </c:pt>
                  <c:pt idx="77">
                    <c:v>04</c:v>
                  </c:pt>
                  <c:pt idx="78">
                    <c:v>04</c:v>
                  </c:pt>
                  <c:pt idx="79">
                    <c:v>04</c:v>
                  </c:pt>
                  <c:pt idx="80">
                    <c:v>04</c:v>
                  </c:pt>
                  <c:pt idx="81">
                    <c:v>04</c:v>
                  </c:pt>
                  <c:pt idx="82">
                    <c:v>04</c:v>
                  </c:pt>
                  <c:pt idx="83">
                    <c:v>04</c:v>
                  </c:pt>
                  <c:pt idx="84">
                    <c:v>04</c:v>
                  </c:pt>
                  <c:pt idx="85">
                    <c:v>04</c:v>
                  </c:pt>
                  <c:pt idx="86">
                    <c:v>04</c:v>
                  </c:pt>
                  <c:pt idx="87">
                    <c:v>04</c:v>
                  </c:pt>
                  <c:pt idx="88">
                    <c:v>04</c:v>
                  </c:pt>
                  <c:pt idx="89">
                    <c:v>05</c:v>
                  </c:pt>
                  <c:pt idx="90">
                    <c:v>05</c:v>
                  </c:pt>
                  <c:pt idx="91">
                    <c:v>05</c:v>
                  </c:pt>
                  <c:pt idx="92">
                    <c:v>05</c:v>
                  </c:pt>
                  <c:pt idx="93">
                    <c:v>05</c:v>
                  </c:pt>
                  <c:pt idx="94">
                    <c:v>05</c:v>
                  </c:pt>
                  <c:pt idx="95">
                    <c:v>05</c:v>
                  </c:pt>
                  <c:pt idx="96">
                    <c:v>05</c:v>
                  </c:pt>
                  <c:pt idx="97">
                    <c:v>05</c:v>
                  </c:pt>
                  <c:pt idx="98">
                    <c:v>05</c:v>
                  </c:pt>
                  <c:pt idx="99">
                    <c:v>05</c:v>
                  </c:pt>
                  <c:pt idx="100">
                    <c:v>05</c:v>
                  </c:pt>
                  <c:pt idx="101">
                    <c:v>05</c:v>
                  </c:pt>
                  <c:pt idx="102">
                    <c:v>05</c:v>
                  </c:pt>
                  <c:pt idx="103">
                    <c:v>05</c:v>
                  </c:pt>
                  <c:pt idx="104">
                    <c:v>05</c:v>
                  </c:pt>
                  <c:pt idx="105">
                    <c:v>05</c:v>
                  </c:pt>
                  <c:pt idx="106">
                    <c:v>07</c:v>
                  </c:pt>
                  <c:pt idx="107">
                    <c:v>07</c:v>
                  </c:pt>
                  <c:pt idx="108">
                    <c:v>07</c:v>
                  </c:pt>
                  <c:pt idx="109">
                    <c:v>07</c:v>
                  </c:pt>
                  <c:pt idx="110">
                    <c:v>07</c:v>
                  </c:pt>
                  <c:pt idx="111">
                    <c:v>07</c:v>
                  </c:pt>
                  <c:pt idx="112">
                    <c:v>08</c:v>
                  </c:pt>
                  <c:pt idx="113">
                    <c:v>08</c:v>
                  </c:pt>
                  <c:pt idx="114">
                    <c:v>08</c:v>
                  </c:pt>
                  <c:pt idx="115">
                    <c:v>08</c:v>
                  </c:pt>
                  <c:pt idx="116">
                    <c:v>08</c:v>
                  </c:pt>
                  <c:pt idx="117">
                    <c:v>08</c:v>
                  </c:pt>
                  <c:pt idx="118">
                    <c:v>08</c:v>
                  </c:pt>
                  <c:pt idx="119">
                    <c:v>08</c:v>
                  </c:pt>
                  <c:pt idx="120">
                    <c:v>08</c:v>
                  </c:pt>
                  <c:pt idx="121">
                    <c:v>08</c:v>
                  </c:pt>
                  <c:pt idx="122">
                    <c:v>10</c:v>
                  </c:pt>
                  <c:pt idx="123">
                    <c:v>10</c:v>
                  </c:pt>
                  <c:pt idx="124">
                    <c:v>10</c:v>
                  </c:pt>
                  <c:pt idx="125">
                    <c:v>10</c:v>
                  </c:pt>
                  <c:pt idx="126">
                    <c:v>10</c:v>
                  </c:pt>
                  <c:pt idx="127">
                    <c:v>10</c:v>
                  </c:pt>
                  <c:pt idx="128">
                    <c:v>10</c:v>
                  </c:pt>
                  <c:pt idx="129">
                    <c:v>10</c:v>
                  </c:pt>
                  <c:pt idx="130">
                    <c:v>10</c:v>
                  </c:pt>
                  <c:pt idx="131">
                    <c:v>10</c:v>
                  </c:pt>
                  <c:pt idx="132">
                    <c:v>11</c:v>
                  </c:pt>
                  <c:pt idx="133">
                    <c:v>11</c:v>
                  </c:pt>
                  <c:pt idx="134">
                    <c:v>11</c:v>
                  </c:pt>
                  <c:pt idx="135">
                    <c:v>11</c:v>
                  </c:pt>
                  <c:pt idx="136">
                    <c:v>11</c:v>
                  </c:pt>
                  <c:pt idx="137">
                    <c:v>11</c:v>
                  </c:pt>
                  <c:pt idx="138">
                    <c:v>12</c:v>
                  </c:pt>
                  <c:pt idx="139">
                    <c:v>12</c:v>
                  </c:pt>
                  <c:pt idx="140">
                    <c:v>12</c:v>
                  </c:pt>
                  <c:pt idx="141">
                    <c:v>12</c:v>
                  </c:pt>
                  <c:pt idx="142">
                    <c:v>12</c:v>
                  </c:pt>
                  <c:pt idx="143">
                    <c:v>12</c:v>
                  </c:pt>
                  <c:pt idx="144">
                    <c:v>13</c:v>
                  </c:pt>
                  <c:pt idx="145">
                    <c:v>13</c:v>
                  </c:pt>
                  <c:pt idx="146">
                    <c:v>13</c:v>
                  </c:pt>
                  <c:pt idx="147">
                    <c:v>13</c:v>
                  </c:pt>
                  <c:pt idx="148">
                    <c:v>13</c:v>
                  </c:pt>
                  <c:pt idx="149">
                    <c:v>13</c:v>
                  </c:pt>
                </c:lvl>
                <c:lvl>
                  <c:pt idx="0">
                    <c:v>Вед</c:v>
                  </c:pt>
                  <c:pt idx="1">
                    <c:v>3</c:v>
                  </c:pt>
                  <c:pt idx="3">
                    <c:v>991</c:v>
                  </c:pt>
                  <c:pt idx="4">
                    <c:v>991</c:v>
                  </c:pt>
                  <c:pt idx="5">
                    <c:v>991</c:v>
                  </c:pt>
                  <c:pt idx="6">
                    <c:v>991</c:v>
                  </c:pt>
                  <c:pt idx="7">
                    <c:v>991</c:v>
                  </c:pt>
                  <c:pt idx="8">
                    <c:v>991</c:v>
                  </c:pt>
                  <c:pt idx="9">
                    <c:v>991</c:v>
                  </c:pt>
                  <c:pt idx="10">
                    <c:v>991</c:v>
                  </c:pt>
                  <c:pt idx="11">
                    <c:v>991</c:v>
                  </c:pt>
                  <c:pt idx="12">
                    <c:v>991</c:v>
                  </c:pt>
                  <c:pt idx="13">
                    <c:v>991</c:v>
                  </c:pt>
                  <c:pt idx="14">
                    <c:v>991</c:v>
                  </c:pt>
                  <c:pt idx="15">
                    <c:v>992</c:v>
                  </c:pt>
                  <c:pt idx="16">
                    <c:v>992</c:v>
                  </c:pt>
                  <c:pt idx="17">
                    <c:v>992</c:v>
                  </c:pt>
                  <c:pt idx="18">
                    <c:v>992</c:v>
                  </c:pt>
                  <c:pt idx="19">
                    <c:v>992</c:v>
                  </c:pt>
                  <c:pt idx="20">
                    <c:v>992</c:v>
                  </c:pt>
                  <c:pt idx="21">
                    <c:v>992</c:v>
                  </c:pt>
                  <c:pt idx="22">
                    <c:v>992</c:v>
                  </c:pt>
                  <c:pt idx="23">
                    <c:v>992</c:v>
                  </c:pt>
                  <c:pt idx="24">
                    <c:v>992</c:v>
                  </c:pt>
                  <c:pt idx="25">
                    <c:v>992</c:v>
                  </c:pt>
                  <c:pt idx="26">
                    <c:v>992</c:v>
                  </c:pt>
                  <c:pt idx="27">
                    <c:v>992</c:v>
                  </c:pt>
                  <c:pt idx="28">
                    <c:v>992</c:v>
                  </c:pt>
                  <c:pt idx="29">
                    <c:v>992</c:v>
                  </c:pt>
                  <c:pt idx="30">
                    <c:v>992</c:v>
                  </c:pt>
                  <c:pt idx="31">
                    <c:v>992</c:v>
                  </c:pt>
                  <c:pt idx="32">
                    <c:v>992</c:v>
                  </c:pt>
                  <c:pt idx="33">
                    <c:v>992</c:v>
                  </c:pt>
                  <c:pt idx="34">
                    <c:v>992</c:v>
                  </c:pt>
                  <c:pt idx="35">
                    <c:v>992</c:v>
                  </c:pt>
                  <c:pt idx="36">
                    <c:v>992</c:v>
                  </c:pt>
                  <c:pt idx="37">
                    <c:v>992</c:v>
                  </c:pt>
                  <c:pt idx="38">
                    <c:v>992</c:v>
                  </c:pt>
                  <c:pt idx="39">
                    <c:v>992</c:v>
                  </c:pt>
                  <c:pt idx="40">
                    <c:v>992</c:v>
                  </c:pt>
                  <c:pt idx="41">
                    <c:v>992</c:v>
                  </c:pt>
                  <c:pt idx="42">
                    <c:v>992</c:v>
                  </c:pt>
                  <c:pt idx="43">
                    <c:v>992</c:v>
                  </c:pt>
                  <c:pt idx="44">
                    <c:v>992</c:v>
                  </c:pt>
                  <c:pt idx="45">
                    <c:v>992</c:v>
                  </c:pt>
                  <c:pt idx="46">
                    <c:v>992</c:v>
                  </c:pt>
                  <c:pt idx="47">
                    <c:v>992</c:v>
                  </c:pt>
                  <c:pt idx="48">
                    <c:v>992</c:v>
                  </c:pt>
                  <c:pt idx="49">
                    <c:v>992</c:v>
                  </c:pt>
                  <c:pt idx="50">
                    <c:v>992</c:v>
                  </c:pt>
                  <c:pt idx="51">
                    <c:v>992</c:v>
                  </c:pt>
                  <c:pt idx="52">
                    <c:v>992</c:v>
                  </c:pt>
                  <c:pt idx="53">
                    <c:v>992</c:v>
                  </c:pt>
                  <c:pt idx="54">
                    <c:v>992</c:v>
                  </c:pt>
                  <c:pt idx="55">
                    <c:v>992</c:v>
                  </c:pt>
                  <c:pt idx="56">
                    <c:v>992</c:v>
                  </c:pt>
                  <c:pt idx="57">
                    <c:v>992</c:v>
                  </c:pt>
                  <c:pt idx="58">
                    <c:v>992</c:v>
                  </c:pt>
                  <c:pt idx="59">
                    <c:v>992</c:v>
                  </c:pt>
                  <c:pt idx="60">
                    <c:v>992</c:v>
                  </c:pt>
                  <c:pt idx="61">
                    <c:v>992</c:v>
                  </c:pt>
                  <c:pt idx="62">
                    <c:v>992</c:v>
                  </c:pt>
                  <c:pt idx="63">
                    <c:v>992</c:v>
                  </c:pt>
                  <c:pt idx="64">
                    <c:v>992</c:v>
                  </c:pt>
                  <c:pt idx="65">
                    <c:v>993</c:v>
                  </c:pt>
                  <c:pt idx="66">
                    <c:v>992</c:v>
                  </c:pt>
                  <c:pt idx="67">
                    <c:v>992</c:v>
                  </c:pt>
                  <c:pt idx="68">
                    <c:v>992</c:v>
                  </c:pt>
                  <c:pt idx="69">
                    <c:v>992</c:v>
                  </c:pt>
                  <c:pt idx="70">
                    <c:v>992</c:v>
                  </c:pt>
                  <c:pt idx="71">
                    <c:v>992</c:v>
                  </c:pt>
                  <c:pt idx="72">
                    <c:v>992</c:v>
                  </c:pt>
                  <c:pt idx="73">
                    <c:v>992</c:v>
                  </c:pt>
                  <c:pt idx="74">
                    <c:v>992</c:v>
                  </c:pt>
                  <c:pt idx="75">
                    <c:v>992</c:v>
                  </c:pt>
                  <c:pt idx="76">
                    <c:v>992</c:v>
                  </c:pt>
                  <c:pt idx="77">
                    <c:v>992</c:v>
                  </c:pt>
                  <c:pt idx="78">
                    <c:v>992</c:v>
                  </c:pt>
                  <c:pt idx="79">
                    <c:v>992</c:v>
                  </c:pt>
                  <c:pt idx="80">
                    <c:v>992</c:v>
                  </c:pt>
                  <c:pt idx="81">
                    <c:v>992</c:v>
                  </c:pt>
                  <c:pt idx="82">
                    <c:v>992</c:v>
                  </c:pt>
                  <c:pt idx="83">
                    <c:v>992</c:v>
                  </c:pt>
                  <c:pt idx="84">
                    <c:v>992</c:v>
                  </c:pt>
                  <c:pt idx="85">
                    <c:v>992</c:v>
                  </c:pt>
                  <c:pt idx="86">
                    <c:v>992</c:v>
                  </c:pt>
                  <c:pt idx="87">
                    <c:v>992</c:v>
                  </c:pt>
                  <c:pt idx="88">
                    <c:v>992</c:v>
                  </c:pt>
                  <c:pt idx="89">
                    <c:v>992</c:v>
                  </c:pt>
                  <c:pt idx="90">
                    <c:v>992</c:v>
                  </c:pt>
                  <c:pt idx="91">
                    <c:v>992</c:v>
                  </c:pt>
                  <c:pt idx="92">
                    <c:v>992</c:v>
                  </c:pt>
                  <c:pt idx="93">
                    <c:v>992</c:v>
                  </c:pt>
                  <c:pt idx="94">
                    <c:v>992</c:v>
                  </c:pt>
                  <c:pt idx="95">
                    <c:v>992</c:v>
                  </c:pt>
                  <c:pt idx="96">
                    <c:v>992</c:v>
                  </c:pt>
                  <c:pt idx="97">
                    <c:v>992</c:v>
                  </c:pt>
                  <c:pt idx="98">
                    <c:v>992</c:v>
                  </c:pt>
                  <c:pt idx="99">
                    <c:v>992</c:v>
                  </c:pt>
                  <c:pt idx="100">
                    <c:v>992</c:v>
                  </c:pt>
                  <c:pt idx="101">
                    <c:v>992</c:v>
                  </c:pt>
                  <c:pt idx="102">
                    <c:v>992</c:v>
                  </c:pt>
                  <c:pt idx="103">
                    <c:v>992</c:v>
                  </c:pt>
                  <c:pt idx="104">
                    <c:v>992</c:v>
                  </c:pt>
                  <c:pt idx="105">
                    <c:v>992</c:v>
                  </c:pt>
                  <c:pt idx="106">
                    <c:v>992</c:v>
                  </c:pt>
                  <c:pt idx="107">
                    <c:v>992</c:v>
                  </c:pt>
                  <c:pt idx="108">
                    <c:v>992</c:v>
                  </c:pt>
                  <c:pt idx="109">
                    <c:v>992</c:v>
                  </c:pt>
                  <c:pt idx="110">
                    <c:v>992</c:v>
                  </c:pt>
                  <c:pt idx="111">
                    <c:v>992</c:v>
                  </c:pt>
                  <c:pt idx="112">
                    <c:v>992</c:v>
                  </c:pt>
                  <c:pt idx="113">
                    <c:v>992</c:v>
                  </c:pt>
                  <c:pt idx="114">
                    <c:v>992</c:v>
                  </c:pt>
                  <c:pt idx="115">
                    <c:v>992</c:v>
                  </c:pt>
                  <c:pt idx="116">
                    <c:v>992</c:v>
                  </c:pt>
                  <c:pt idx="117">
                    <c:v>992</c:v>
                  </c:pt>
                  <c:pt idx="118">
                    <c:v>992</c:v>
                  </c:pt>
                  <c:pt idx="119">
                    <c:v>992</c:v>
                  </c:pt>
                  <c:pt idx="120">
                    <c:v>992</c:v>
                  </c:pt>
                  <c:pt idx="121">
                    <c:v>992</c:v>
                  </c:pt>
                  <c:pt idx="122">
                    <c:v>992</c:v>
                  </c:pt>
                  <c:pt idx="123">
                    <c:v>992</c:v>
                  </c:pt>
                  <c:pt idx="124">
                    <c:v>992</c:v>
                  </c:pt>
                  <c:pt idx="125">
                    <c:v>992</c:v>
                  </c:pt>
                  <c:pt idx="126">
                    <c:v>992</c:v>
                  </c:pt>
                  <c:pt idx="127">
                    <c:v>992</c:v>
                  </c:pt>
                  <c:pt idx="128">
                    <c:v>992</c:v>
                  </c:pt>
                  <c:pt idx="129">
                    <c:v>992</c:v>
                  </c:pt>
                  <c:pt idx="130">
                    <c:v>992</c:v>
                  </c:pt>
                  <c:pt idx="131">
                    <c:v>992</c:v>
                  </c:pt>
                  <c:pt idx="132">
                    <c:v>992</c:v>
                  </c:pt>
                  <c:pt idx="133">
                    <c:v>992</c:v>
                  </c:pt>
                  <c:pt idx="134">
                    <c:v>992</c:v>
                  </c:pt>
                  <c:pt idx="135">
                    <c:v>992</c:v>
                  </c:pt>
                  <c:pt idx="136">
                    <c:v>992</c:v>
                  </c:pt>
                  <c:pt idx="137">
                    <c:v>992</c:v>
                  </c:pt>
                  <c:pt idx="138">
                    <c:v>992</c:v>
                  </c:pt>
                  <c:pt idx="139">
                    <c:v>992</c:v>
                  </c:pt>
                  <c:pt idx="140">
                    <c:v>992</c:v>
                  </c:pt>
                  <c:pt idx="141">
                    <c:v>992</c:v>
                  </c:pt>
                  <c:pt idx="142">
                    <c:v>992</c:v>
                  </c:pt>
                  <c:pt idx="143">
                    <c:v>992</c:v>
                  </c:pt>
                  <c:pt idx="144">
                    <c:v>992</c:v>
                  </c:pt>
                  <c:pt idx="145">
                    <c:v>992</c:v>
                  </c:pt>
                  <c:pt idx="146">
                    <c:v>992</c:v>
                  </c:pt>
                  <c:pt idx="147">
                    <c:v>992</c:v>
                  </c:pt>
                  <c:pt idx="148">
                    <c:v>992</c:v>
                  </c:pt>
                  <c:pt idx="149">
                    <c:v>992</c:v>
                  </c:pt>
                </c:lvl>
                <c:lvl>
                  <c:pt idx="0">
                    <c:v>Наименование</c:v>
                  </c:pt>
                  <c:pt idx="1">
                    <c:v>2</c:v>
                  </c:pt>
                  <c:pt idx="2">
                    <c:v>Всего  </c:v>
                  </c:pt>
                  <c:pt idx="3">
                    <c:v>Совет Новодмитриевского сельского поселения</c:v>
                  </c:pt>
                  <c:pt idx="4">
                    <c:v>Общегосударственные вопросы</c:v>
                  </c:pt>
                  <c:pt idx="5">
                    <c:v>Функционирование законодательных (представительных) органов государственной власти и представительных органов муниципальных образований</c:v>
                  </c:pt>
                  <c:pt idx="6">
                    <c:v>Обеспечение деятельности Совета муниципального образования</c:v>
                  </c:pt>
                  <c:pt idx="7">
                    <c:v>Обеспечение функции Совета муниципального образования </c:v>
                  </c:pt>
                  <c:pt idx="8">
                    <c:v>Расходы на обеспечение функций органа местного самоуправления</c:v>
                  </c:pt>
                  <c:pt idx="9">
                    <c:v>Иные закупки товаров, работ и услуг для обеспечения государственных (муниципальных) нужд</c:v>
                  </c:pt>
                  <c:pt idx="10">
                    <c:v>Общегосударственные вопросы</c:v>
                  </c:pt>
                  <c:pt idx="11">
                    <c:v>Обеспечение деятельности контрольно-счетной палаты муниципального образования Северский район</c:v>
                  </c:pt>
                  <c:pt idx="12">
                    <c:v>Контрольно-счетная палата</c:v>
                  </c:pt>
                  <c:pt idx="13">
                    <c:v>Расходы на обеспечение функций органов местного самоуправления</c:v>
                  </c:pt>
                  <c:pt idx="14">
                    <c:v>Межбюджетные трансферты</c:v>
                  </c:pt>
                  <c:pt idx="15">
                    <c:v>Администрация Новодмитриевского сельского поселения</c:v>
                  </c:pt>
                  <c:pt idx="16">
                    <c:v>Общегосударственные вопросы</c:v>
                  </c:pt>
                  <c:pt idx="17">
                    <c:v>Функционирование высшего должностного лица субъекта Российской Федерации и муниципального образования</c:v>
                  </c:pt>
                  <c:pt idx="18">
                    <c:v>Обеспечение деятельности  главы муниципального образования</c:v>
                  </c:pt>
                  <c:pt idx="19">
                    <c:v>Высшее должностное лицо</c:v>
                  </c:pt>
                  <c:pt idx="20">
                    <c:v>Расходы на обеспечение функций органов местного самоуправления</c:v>
                  </c:pt>
                  <c:pt idx="21">
                    <c: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c:v>
                  </c:pt>
                  <c:pt idx="22">
                    <c:v>Функционирование Правительства Российской Федерации, высших  исполнительных  органов государственной власти субъектов Российской Федерации, местных администраций</c:v>
                  </c:pt>
                  <c:pt idx="23">
                    <c:v>Обеспечение функции администрации</c:v>
                  </c:pt>
                  <c:pt idx="24">
                    <c:v>Обеспечение функции администрации</c:v>
                  </c:pt>
                  <c:pt idx="25">
                    <c:v>Расходы на обеспечение функций органов местного самоуправления</c:v>
                  </c:pt>
                  <c:pt idx="26">
                    <c: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c:v>
                  </c:pt>
                  <c:pt idx="27">
                    <c:v>Закупка товаров работ и услуг для государственных (муниципальных) нужд</c:v>
                  </c:pt>
                  <c:pt idx="28">
                    <c:v>Иные бюджетные ассигнования</c:v>
                  </c:pt>
                  <c:pt idx="29">
                    <c:v>Административные комиссии</c:v>
                  </c:pt>
                  <c:pt idx="30">
                    <c:v>Осуществление отдельных государственных полномочий по образованию и организации деятельности административных комиссий</c:v>
                  </c:pt>
                  <c:pt idx="31">
                    <c:v>Закупка товаров работ и услуг для государственных (муниципальных) нужд</c:v>
                  </c:pt>
                  <c:pt idx="32">
                    <c:v>Обеспечение переданных полномочий</c:v>
                  </c:pt>
                  <c:pt idx="33">
                    <c:v>Выполнение  полномочий на определение поставщиков(подрядчиков,исполнителей)при осуществлении закупок товаров,услуг для обеспечения муниципальных нужд</c:v>
                  </c:pt>
                  <c:pt idx="34">
                    <c:v>Межбюджетные трансферты</c:v>
                  </c:pt>
                  <c:pt idx="35">
                    <c:v>Обеспечение деятельности   выполнения полномочий по ведению внутреннего финансового контроля</c:v>
                  </c:pt>
                  <c:pt idx="36">
                    <c:v>Межбюджетные трансферты</c:v>
                  </c:pt>
                  <c:pt idx="37">
                    <c:v>Резервные фонды</c:v>
                  </c:pt>
                  <c:pt idx="38">
                    <c:v>Обеспечение деятельности администрации</c:v>
                  </c:pt>
                  <c:pt idx="39">
                    <c:v>Финансовое обеспечение непредвиденных расходов</c:v>
                  </c:pt>
                  <c:pt idx="40">
                    <c:v>Резервный фонд администрации</c:v>
                  </c:pt>
                  <c:pt idx="41">
                    <c:v>Иные бюджетные ассигнования</c:v>
                  </c:pt>
                  <c:pt idx="42">
                    <c:v>Другие общегосударственные вопросы</c:v>
                  </c:pt>
                  <c:pt idx="43">
                    <c:v>Муниципальная программа "Региональная политика и развитие гражданского общества в Новодмитриевском сельском поселении на 2018-2020 годы"</c:v>
                  </c:pt>
                  <c:pt idx="44">
                    <c:v>Поддержка территориального общественного самоуправления</c:v>
                  </c:pt>
                  <c:pt idx="45">
                    <c:v>Развитие территориального общественного самоуправления </c:v>
                  </c:pt>
                  <c:pt idx="46">
                    <c:v>Социальное обеспечение и иные выплаты населению</c:v>
                  </c:pt>
                  <c:pt idx="47">
                    <c:v>Муниципальная программа "Социально-экономическое и территориальное развитие муниципальных образований в Новодмитриевском сельском поселении "</c:v>
                  </c:pt>
                  <c:pt idx="48">
                    <c:v>Упрвление муниципальной собственностью</c:v>
                  </c:pt>
                  <c:pt idx="49">
                    <c:v>Упрвление муниципальным  имуществом, связанное с оценкой недвижимости , признание прав и регулирование отношений по имущественной собственности</c:v>
                  </c:pt>
                  <c:pt idx="50">
                    <c:v>Закупка товаров работ и услуг для государственных (муниципальных) нужд</c:v>
                  </c:pt>
                  <c:pt idx="51">
                    <c:v>Обеспечение функций администрации</c:v>
                  </c:pt>
                  <c:pt idx="52">
                    <c:v>Прочие обязательства </c:v>
                  </c:pt>
                  <c:pt idx="53">
                    <c:v>Национальная оборона</c:v>
                  </c:pt>
                  <c:pt idx="54">
                    <c:v>Мобилизационная и вневойсковая подготовка</c:v>
                  </c:pt>
                  <c:pt idx="55">
                    <c:v>Обеспечение деятельности администрации</c:v>
                  </c:pt>
                  <c:pt idx="56">
                    <c:v>Обеспечение функции администрации</c:v>
                  </c:pt>
                  <c:pt idx="57">
                    <c:v>Осуществление первичного воинского учета на территориях, где отсутствуют военные комиссариаты</c:v>
                  </c:pt>
                  <c:pt idx="58">
                    <c: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c:v>
                  </c:pt>
                  <c:pt idx="59">
                    <c:v>Национальная безопасность и правоохранительная деятельность</c:v>
                  </c:pt>
                  <c:pt idx="60">
                    <c:v>Защита населения и территории от чрезвычайных ситуаций природного и техногенного характера, гражданская оборона</c:v>
                  </c:pt>
                  <c:pt idx="61">
                    <c:v>Муниципальная программа "Обеспечение безопасности и развитие казачества в Новодмитриевском сельском поселении на 2018-2020 годы"</c:v>
                  </c:pt>
                  <c:pt idx="62">
                    <c:v>Мероприятия по предупреждению и ликвидации чрезвычайных ситуаций, стихийных бедсвий и их последствий в Северском районе</c:v>
                  </c:pt>
                  <c:pt idx="63">
                    <c:v>Подпрограмма "Мероприятия по предупреждению и ликвидация чрезвычайных ситуаций, стихийных бедствий и их последствий на 2018-2020 гг в Новодмитривеском сельском поселении"</c:v>
                  </c:pt>
                  <c:pt idx="64">
                    <c: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c:v>
                  </c:pt>
                  <c:pt idx="65">
                    <c:v>Закупка товаров работ и услуг для государственных (муниципальных) нужд</c:v>
                  </c:pt>
                  <c:pt idx="66">
                    <c:v>Муниципальная программа "Обеспечение безопасности и развитие казачества в Новодмитриевском сельском поселении на 2018-2020 годы"</c:v>
                  </c:pt>
                  <c:pt idx="67">
                    <c:v>Поддержка и развитие Кубанского казачества</c:v>
                  </c:pt>
                  <c:pt idx="68">
                    <c:v>Подпрограмма "Поддержка и развитие казачества"</c:v>
                  </c:pt>
                  <c:pt idx="69">
                    <c:v>Предоставление субсидий бюджетным, автономным учреждениям и иным некоммерческим организациям</c:v>
                  </c:pt>
                  <c:pt idx="70">
                    <c:v>Национальная экономика</c:v>
                  </c:pt>
                  <c:pt idx="71">
                    <c:v>Дорожное хозяйство (дорожные фонды)</c:v>
                  </c:pt>
                  <c:pt idx="72">
                    <c:v>Муниципальная программа "Доступная среда" на территории Новодмитриевского сельского поселения на 2018-2020 годы</c:v>
                  </c:pt>
                  <c:pt idx="73">
                    <c:v>Доступная среда</c:v>
                  </c:pt>
                  <c:pt idx="74">
                    <c:v>Обеспечение доступности для инвалидов и других маломобильных граждан объектов социальной инфраструктуры </c:v>
                  </c:pt>
                  <c:pt idx="75">
                    <c:v>Закупка товаров работ и услуг для государственных (муниципальных) нужд</c:v>
                  </c:pt>
                  <c:pt idx="76">
                    <c:v>Муниципальная программа
«Комплексное и устойчивое развитие в сфере дорожного хозяйства» на 2018 – 2020 годы в Новодмитриевском сельском поселении</c:v>
                  </c:pt>
                  <c:pt idx="77">
                    <c:v>Дорожная деятельность в отношении автомобильных дорог местного значения</c:v>
                  </c:pt>
                  <c:pt idx="78">
                    <c:v>Подпрограмма "Мероприятия, финансируемые за счет средств дорожного фонда"</c:v>
                  </c:pt>
                  <c:pt idx="79">
                    <c:v>Закупка товаров работ и услуг для государственных (муниципальных) нужд</c:v>
                  </c:pt>
                  <c:pt idx="80">
                    <c:v>Связь и информатика</c:v>
                  </c:pt>
                  <c:pt idx="81">
                    <c:v>Муниципальная программа "Информационное общество Северского района в Новодмитриевском сельском поселении на 2018-2020 годы"</c:v>
                  </c:pt>
                  <c:pt idx="82">
                    <c:v>Информационное Новодмитриевское сельское поселение</c:v>
                  </c:pt>
                  <c:pt idx="83">
                    <c:v>Информационное обеспечение деятельности администрации</c:v>
                  </c:pt>
                  <c:pt idx="84">
                    <c:v>Закупка товаров работ и услуг для государственных (муниципальных) нужд</c:v>
                  </c:pt>
                  <c:pt idx="85">
                    <c:v>Муниципальная программа " Поддержка малого и среднего предпринимательства" в Новодмитриевском сельском поселении на 2020год</c:v>
                  </c:pt>
                  <c:pt idx="86">
                    <c:v>Развитие малого и среднего предпринимательства на территории поселения</c:v>
                  </c:pt>
                  <c:pt idx="87">
                    <c:v>Муниципальная поддержка  малого среднего предпринимательства, включая крестьянские(фермерские )хозяйства</c:v>
                  </c:pt>
                  <c:pt idx="88">
                    <c:v>Закупка товаров работ и услуг для государственных (муниципальных) нужд</c:v>
                  </c:pt>
                  <c:pt idx="89">
                    <c:v>Жилищно-коммунальное хозяйство</c:v>
                  </c:pt>
                  <c:pt idx="90">
                    <c:v>Коммунальное хозяйство</c:v>
                  </c:pt>
                  <c:pt idx="91">
                    <c:v>Муниципальная программа "Развитие жилищно-коммунальной инфраструктуры в Новодмитриевском сельском поселении на 2018-2020 годы"</c:v>
                  </c:pt>
                  <c:pt idx="92">
                    <c:v>Развитие водоснабжения и водоотведения</c:v>
                  </c:pt>
                  <c:pt idx="93">
                    <c:v>Мероприятия в области коммунального хозяйства</c:v>
                  </c:pt>
                  <c:pt idx="94">
                    <c:v>Закупка товаров работ и услуг для государственных (муниципальных) нужд</c:v>
                  </c:pt>
                  <c:pt idx="95">
                    <c:v>Благоустройство</c:v>
                  </c:pt>
                  <c:pt idx="96">
                    <c:v>Муниципальная программа "Благоустройство территории поселения в Новодмитриевском сельском поселении на 2018-2020 годы"</c:v>
                  </c:pt>
                  <c:pt idx="97">
                    <c:v>Развитие, содержание и ремонт систем наружного освещения населенных пунктов</c:v>
                  </c:pt>
                  <c:pt idx="98">
                    <c:v>Подпрограмма «Развитие, содержание и ремонт систем наружного освещения населенных пунктов» на 2018-2020 годы в Новодмитриевском сельском поселении</c:v>
                  </c:pt>
                  <c:pt idx="99">
                    <c:v>Закупка товаров работ и услуг для государственных (муниципальных) нужд</c:v>
                  </c:pt>
                  <c:pt idx="100">
                    <c:v>Подпрограмма «Организация ритуальных услуг и содержание мест захоронения» на 2018-2020 годы в Новодмитриевском сельском поселении</c:v>
                  </c:pt>
                  <c:pt idx="101">
                    <c:v>Организация ритуальных услуг и содержание мест захоронения</c:v>
                  </c:pt>
                  <c:pt idx="102">
                    <c:v>Закупка товаров работ и услуг для государственных (муниципальных) нужд</c:v>
                  </c:pt>
                  <c:pt idx="103">
                    <c:v>Строительство, капитальный ремонт, ремонт и содержание объектов благоустройства поселения</c:v>
                  </c:pt>
                  <c:pt idx="104">
                    <c:v>Подпрограмма «Строительство, капитальный ремонт, ремонт и содержание объектов благоустройства поселения» на 2018-2020 годы в Новодмитриевском сельском поселении</c:v>
                  </c:pt>
                  <c:pt idx="105">
                    <c:v>Закупка товаров работ и услуг для государственных (муниципальных) нужд</c:v>
                  </c:pt>
                  <c:pt idx="106">
                    <c:v>Образование</c:v>
                  </c:pt>
                  <c:pt idx="107">
                    <c:v>Молодежная политика</c:v>
                  </c:pt>
                  <c:pt idx="108">
                    <c:v>Муниципальная программа "Молодежь Новодмитриевского сельского поселения Северского района "</c:v>
                  </c:pt>
                  <c:pt idx="109">
                    <c:v>Молодежь Новодмитриевского сельского поселения Северского района</c:v>
                  </c:pt>
                  <c:pt idx="110">
                    <c:v>Проведение мероприятий для детей и молодежи</c:v>
                  </c:pt>
                  <c:pt idx="111">
                    <c:v>Закупка товаров работ и услуг для государственных (муниципальных) нужд</c:v>
                  </c:pt>
                  <c:pt idx="112">
                    <c:v>Культура, кинематография </c:v>
                  </c:pt>
                  <c:pt idx="113">
                    <c:v>Культура</c:v>
                  </c:pt>
                  <c:pt idx="114">
                    <c:v>Муниципальная программа "Развитие культуры на 2018-2020 годы  в Новодмитриевском сельском поселении"</c:v>
                  </c:pt>
                  <c:pt idx="115">
                    <c:v>Развитие культуры</c:v>
                  </c:pt>
                  <c:pt idx="116">
                    <c:v>Развитие централизованной клубной системы</c:v>
                  </c:pt>
                  <c:pt idx="117">
                    <c:v>Подпрограмма "Расходы на обеспечение деятельности (оказание услуг) муниципальных учреждений"</c:v>
                  </c:pt>
                  <c:pt idx="118">
                    <c:v>Предоставление субсидий бюджетным, автономным учреждениям и иным некоммерческим организациям</c:v>
                  </c:pt>
                  <c:pt idx="119">
                    <c:v>Проведение праздничных мероприятий</c:v>
                  </c:pt>
                  <c:pt idx="120">
                    <c:v>мероприятия в сфере сохранения и развития культуры</c:v>
                  </c:pt>
                  <c:pt idx="121">
                    <c:v>Закупка товаров работ и услуг для государственных (муниципальных) нужд</c:v>
                  </c:pt>
                  <c:pt idx="122">
                    <c:v>Социальная политика</c:v>
                  </c:pt>
                  <c:pt idx="123">
                    <c:v>Пенсионное обеспечение</c:v>
                  </c:pt>
                  <c:pt idx="124">
                    <c:v>Обеспечение деятельности администрации</c:v>
                  </c:pt>
                  <c:pt idx="125">
                    <c:v>Реализация муниципальных функций, связанных с муниципальным управлением</c:v>
                  </c:pt>
                  <c:pt idx="126">
                    <c:v>Доплата к пенсиям муниципальных служащих</c:v>
                  </c:pt>
                  <c:pt idx="127">
                    <c:v>Социальное обеспечение и иные выплаты населению</c:v>
                  </c:pt>
                  <c:pt idx="128">
                    <c:v>Социальное обеспечение населения</c:v>
                  </c:pt>
                  <c:pt idx="129">
                    <c:v>Поддержка социально-ориентированных некоммерческих организаций</c:v>
                  </c:pt>
                  <c:pt idx="130">
                    <c:v>Поддержка социально-ориентированных некоммерческих организаций</c:v>
                  </c:pt>
                  <c:pt idx="131">
                    <c:v>Предоставление субсидий бюджетным, автономным учреждениям и иным некоммерческим организациям</c:v>
                  </c:pt>
                  <c:pt idx="132">
                    <c:v>Физическая культура и спорт</c:v>
                  </c:pt>
                  <c:pt idx="133">
                    <c:v>Массовый спорт</c:v>
                  </c:pt>
                  <c:pt idx="134">
                    <c:v>Муниципальная программа "Развитие физической культуры и спорта в Новодмитриевском сельском поселении Северского района</c:v>
                  </c:pt>
                  <c:pt idx="135">
                    <c:v>Развитие  физической культуры и спорта</c:v>
                  </c:pt>
                  <c:pt idx="136">
                    <c:v>Мероприятия в области   физической культуры и спорта</c:v>
                  </c:pt>
                  <c:pt idx="137">
                    <c: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c:v>
                  </c:pt>
                  <c:pt idx="138">
                    <c:v>Средства массовой информации</c:v>
                  </c:pt>
                  <c:pt idx="139">
                    <c:v>Периодическая печать и издательства</c:v>
                  </c:pt>
                  <c:pt idx="140">
                    <c:v>Муниципальная программа "Информационное общество Северского района в Новодмитриевском сельском поселении на 2015-2017 годы"</c:v>
                  </c:pt>
                  <c:pt idx="141">
                    <c:v>Информационное обеспечение и сопровождение</c:v>
                  </c:pt>
                  <c:pt idx="142">
                    <c:v>Информационное обеспечение деятельности администрации</c:v>
                  </c:pt>
                  <c:pt idx="143">
                    <c:v>Закупка товаров работ и услуг для государственных (муниципальных) нужд</c:v>
                  </c:pt>
                  <c:pt idx="144">
                    <c:v>Обслуживание государственного внутрен-него и муниципального долга</c:v>
                  </c:pt>
                  <c:pt idx="145">
                    <c:v>Обслуживание государственного внутрен-него и муниципального долга</c:v>
                  </c:pt>
                  <c:pt idx="146">
                    <c:v>Управление муниципальными финансами</c:v>
                  </c:pt>
                  <c:pt idx="147">
                    <c:v>Управление муниципальным долгом и му-ниципальными финансовыми активами Краснодарского края</c:v>
                  </c:pt>
                  <c:pt idx="148">
                    <c:v>Процентные платежи по муниципальному долгу</c:v>
                  </c:pt>
                  <c:pt idx="149">
                    <c:v>Обслуживание муниципального долга</c:v>
                  </c:pt>
                </c:lvl>
                <c:lvl>
                  <c:pt idx="0">
                    <c:v>№ п/п</c:v>
                  </c:pt>
                  <c:pt idx="1">
                    <c:v>1</c:v>
                  </c:pt>
                  <c:pt idx="3">
                    <c:v>1</c:v>
                  </c:pt>
                  <c:pt idx="15">
                    <c:v>2</c:v>
                  </c:pt>
                </c:lvl>
              </c:multiLvlStrCache>
            </c:multiLvlStrRef>
          </c:cat>
          <c:val>
            <c:numRef>
              <c:f>прил._7!$K$17:$K$166</c:f>
              <c:numCache>
                <c:formatCode>General</c:formatCode>
                <c:ptCount val="150"/>
                <c:pt idx="0">
                  <c:v>0</c:v>
                </c:pt>
                <c:pt idx="1">
                  <c:v>8</c:v>
                </c:pt>
                <c:pt idx="2" formatCode="0.0">
                  <c:v>25654.3</c:v>
                </c:pt>
                <c:pt idx="3" formatCode="0.0">
                  <c:v>80</c:v>
                </c:pt>
                <c:pt idx="4" formatCode="0.0">
                  <c:v>80</c:v>
                </c:pt>
                <c:pt idx="5" formatCode="0.0">
                  <c:v>10</c:v>
                </c:pt>
                <c:pt idx="6" formatCode="0.0">
                  <c:v>10</c:v>
                </c:pt>
                <c:pt idx="7" formatCode="0.0">
                  <c:v>10</c:v>
                </c:pt>
                <c:pt idx="8" formatCode="0.0">
                  <c:v>10</c:v>
                </c:pt>
                <c:pt idx="9" formatCode="0.0">
                  <c:v>10</c:v>
                </c:pt>
                <c:pt idx="10" formatCode="0.0">
                  <c:v>70</c:v>
                </c:pt>
                <c:pt idx="11" formatCode="0.0">
                  <c:v>70</c:v>
                </c:pt>
                <c:pt idx="12" formatCode="0.0">
                  <c:v>70</c:v>
                </c:pt>
                <c:pt idx="13" formatCode="0.0">
                  <c:v>70</c:v>
                </c:pt>
                <c:pt idx="14" formatCode="0.0">
                  <c:v>70</c:v>
                </c:pt>
                <c:pt idx="15" formatCode="0.0">
                  <c:v>25574.3</c:v>
                </c:pt>
                <c:pt idx="16" formatCode="0.0">
                  <c:v>11645.5</c:v>
                </c:pt>
                <c:pt idx="17" formatCode="0.0">
                  <c:v>853.1</c:v>
                </c:pt>
                <c:pt idx="18" formatCode="0.0">
                  <c:v>853.1</c:v>
                </c:pt>
                <c:pt idx="19" formatCode="0.0">
                  <c:v>853.1</c:v>
                </c:pt>
                <c:pt idx="20" formatCode="0.0">
                  <c:v>853.1</c:v>
                </c:pt>
                <c:pt idx="21" formatCode="0.0">
                  <c:v>853.1</c:v>
                </c:pt>
                <c:pt idx="22" formatCode="0.0">
                  <c:v>4889.2</c:v>
                </c:pt>
                <c:pt idx="23" formatCode="0.0">
                  <c:v>4889.2</c:v>
                </c:pt>
                <c:pt idx="24" formatCode="0.0">
                  <c:v>4800</c:v>
                </c:pt>
                <c:pt idx="25" formatCode="0.0">
                  <c:v>4800</c:v>
                </c:pt>
                <c:pt idx="26" formatCode="0.0">
                  <c:v>3507.5</c:v>
                </c:pt>
                <c:pt idx="27" formatCode="0.0">
                  <c:v>1225</c:v>
                </c:pt>
                <c:pt idx="28" formatCode="0.0">
                  <c:v>67.5</c:v>
                </c:pt>
                <c:pt idx="29" formatCode="0.0">
                  <c:v>3.8</c:v>
                </c:pt>
                <c:pt idx="30" formatCode="0.0">
                  <c:v>3.8</c:v>
                </c:pt>
                <c:pt idx="31" formatCode="0.0">
                  <c:v>3.8</c:v>
                </c:pt>
                <c:pt idx="32" formatCode="0.0">
                  <c:v>85.4</c:v>
                </c:pt>
                <c:pt idx="33" formatCode="0.0">
                  <c:v>48.2</c:v>
                </c:pt>
                <c:pt idx="34" formatCode="0.0">
                  <c:v>48.2</c:v>
                </c:pt>
                <c:pt idx="35" formatCode="0.0">
                  <c:v>37.200000000000003</c:v>
                </c:pt>
                <c:pt idx="36" formatCode="0.0">
                  <c:v>37.200000000000003</c:v>
                </c:pt>
                <c:pt idx="37" formatCode="0.0">
                  <c:v>10</c:v>
                </c:pt>
                <c:pt idx="38" formatCode="0.0">
                  <c:v>10</c:v>
                </c:pt>
                <c:pt idx="39" formatCode="0.0">
                  <c:v>10</c:v>
                </c:pt>
                <c:pt idx="40" formatCode="0.0">
                  <c:v>10</c:v>
                </c:pt>
                <c:pt idx="41" formatCode="0.0">
                  <c:v>10</c:v>
                </c:pt>
                <c:pt idx="42" formatCode="0.0">
                  <c:v>5893.2</c:v>
                </c:pt>
                <c:pt idx="43" formatCode="0.0">
                  <c:v>14.4</c:v>
                </c:pt>
                <c:pt idx="44" formatCode="0.0">
                  <c:v>14.4</c:v>
                </c:pt>
                <c:pt idx="45" formatCode="0.0">
                  <c:v>14.4</c:v>
                </c:pt>
                <c:pt idx="46" formatCode="0.0">
                  <c:v>14.4</c:v>
                </c:pt>
                <c:pt idx="47" formatCode="0.0">
                  <c:v>224.5</c:v>
                </c:pt>
                <c:pt idx="48" formatCode="0.0">
                  <c:v>224.5</c:v>
                </c:pt>
                <c:pt idx="49" formatCode="0.0">
                  <c:v>224.5</c:v>
                </c:pt>
                <c:pt idx="50" formatCode="0.0">
                  <c:v>224.5</c:v>
                </c:pt>
                <c:pt idx="51" formatCode="0.0">
                  <c:v>5654.3</c:v>
                </c:pt>
                <c:pt idx="52" formatCode="0.0">
                  <c:v>5654.3</c:v>
                </c:pt>
                <c:pt idx="53" formatCode="0.0">
                  <c:v>212.3</c:v>
                </c:pt>
                <c:pt idx="54" formatCode="0.0">
                  <c:v>212.3</c:v>
                </c:pt>
                <c:pt idx="55" formatCode="0.0">
                  <c:v>212.3</c:v>
                </c:pt>
                <c:pt idx="56" formatCode="0.0">
                  <c:v>212.3</c:v>
                </c:pt>
                <c:pt idx="57" formatCode="0.0">
                  <c:v>212.3</c:v>
                </c:pt>
                <c:pt idx="58" formatCode="0.0">
                  <c:v>212.3</c:v>
                </c:pt>
                <c:pt idx="59" formatCode="0.0">
                  <c:v>168.6</c:v>
                </c:pt>
                <c:pt idx="60" formatCode="0.0">
                  <c:v>148.6</c:v>
                </c:pt>
                <c:pt idx="61" formatCode="0.0">
                  <c:v>138.6</c:v>
                </c:pt>
                <c:pt idx="62" formatCode="0.0">
                  <c:v>138.6</c:v>
                </c:pt>
                <c:pt idx="63" formatCode="0.0">
                  <c:v>138.6</c:v>
                </c:pt>
                <c:pt idx="64" formatCode="0.0">
                  <c:v>138.6</c:v>
                </c:pt>
                <c:pt idx="65" formatCode="0.0">
                  <c:v>10</c:v>
                </c:pt>
                <c:pt idx="66" formatCode="0.0">
                  <c:v>20</c:v>
                </c:pt>
                <c:pt idx="67" formatCode="0.0">
                  <c:v>20</c:v>
                </c:pt>
                <c:pt idx="68" formatCode="0.0">
                  <c:v>20</c:v>
                </c:pt>
                <c:pt idx="69" formatCode="0.0">
                  <c:v>20</c:v>
                </c:pt>
                <c:pt idx="70" formatCode="0.0">
                  <c:v>5691.6</c:v>
                </c:pt>
                <c:pt idx="71" formatCode="0.0">
                  <c:v>5496.6</c:v>
                </c:pt>
                <c:pt idx="72" formatCode="0.0">
                  <c:v>50</c:v>
                </c:pt>
                <c:pt idx="73" formatCode="0.0">
                  <c:v>50</c:v>
                </c:pt>
                <c:pt idx="74" formatCode="0.0">
                  <c:v>50</c:v>
                </c:pt>
                <c:pt idx="75" formatCode="0.0">
                  <c:v>50</c:v>
                </c:pt>
                <c:pt idx="76" formatCode="0.0">
                  <c:v>5446.6</c:v>
                </c:pt>
                <c:pt idx="77" formatCode="0.0">
                  <c:v>5446.6</c:v>
                </c:pt>
                <c:pt idx="78" formatCode="0.0">
                  <c:v>5446.6</c:v>
                </c:pt>
                <c:pt idx="79" formatCode="0.0">
                  <c:v>5446.6</c:v>
                </c:pt>
                <c:pt idx="80" formatCode="0.0">
                  <c:v>185</c:v>
                </c:pt>
                <c:pt idx="81" formatCode="0.0">
                  <c:v>185</c:v>
                </c:pt>
                <c:pt idx="82" formatCode="0.0">
                  <c:v>185</c:v>
                </c:pt>
                <c:pt idx="83" formatCode="0.0">
                  <c:v>185</c:v>
                </c:pt>
                <c:pt idx="84" formatCode="0.0">
                  <c:v>185</c:v>
                </c:pt>
                <c:pt idx="85" formatCode="0.0">
                  <c:v>10</c:v>
                </c:pt>
                <c:pt idx="86" formatCode="0.0">
                  <c:v>10</c:v>
                </c:pt>
                <c:pt idx="87" formatCode="0.0">
                  <c:v>10</c:v>
                </c:pt>
                <c:pt idx="88" formatCode="0.0">
                  <c:v>10</c:v>
                </c:pt>
                <c:pt idx="89" formatCode="0.0">
                  <c:v>1780</c:v>
                </c:pt>
                <c:pt idx="90" formatCode="0.0">
                  <c:v>184</c:v>
                </c:pt>
                <c:pt idx="91" formatCode="0.0">
                  <c:v>184</c:v>
                </c:pt>
                <c:pt idx="92" formatCode="0.0">
                  <c:v>184</c:v>
                </c:pt>
                <c:pt idx="93" formatCode="0.0">
                  <c:v>184</c:v>
                </c:pt>
                <c:pt idx="94" formatCode="0.0">
                  <c:v>184</c:v>
                </c:pt>
                <c:pt idx="95" formatCode="0.0">
                  <c:v>1596</c:v>
                </c:pt>
                <c:pt idx="96" formatCode="0.0">
                  <c:v>1596</c:v>
                </c:pt>
                <c:pt idx="97" formatCode="0.0">
                  <c:v>840</c:v>
                </c:pt>
                <c:pt idx="98" formatCode="0.0">
                  <c:v>840</c:v>
                </c:pt>
                <c:pt idx="99" formatCode="0.0">
                  <c:v>840</c:v>
                </c:pt>
                <c:pt idx="100" formatCode="0.0">
                  <c:v>346</c:v>
                </c:pt>
                <c:pt idx="101" formatCode="0.0">
                  <c:v>346</c:v>
                </c:pt>
                <c:pt idx="102" formatCode="0.0">
                  <c:v>346</c:v>
                </c:pt>
                <c:pt idx="103" formatCode="0.0">
                  <c:v>410</c:v>
                </c:pt>
                <c:pt idx="104" formatCode="0.0">
                  <c:v>410</c:v>
                </c:pt>
                <c:pt idx="105" formatCode="0.0">
                  <c:v>410</c:v>
                </c:pt>
                <c:pt idx="106" formatCode="0.0">
                  <c:v>9.6999999999999993</c:v>
                </c:pt>
                <c:pt idx="107" formatCode="0.0">
                  <c:v>9.6999999999999993</c:v>
                </c:pt>
                <c:pt idx="108" formatCode="0.0">
                  <c:v>9.6999999999999993</c:v>
                </c:pt>
                <c:pt idx="109" formatCode="0.0">
                  <c:v>9.6999999999999993</c:v>
                </c:pt>
                <c:pt idx="110" formatCode="0.0">
                  <c:v>9.6999999999999993</c:v>
                </c:pt>
                <c:pt idx="111" formatCode="0.0">
                  <c:v>9.6999999999999993</c:v>
                </c:pt>
                <c:pt idx="112" formatCode="0.0">
                  <c:v>5215.8</c:v>
                </c:pt>
                <c:pt idx="113" formatCode="0.0">
                  <c:v>5215.8</c:v>
                </c:pt>
                <c:pt idx="114" formatCode="0.0">
                  <c:v>5186.2</c:v>
                </c:pt>
                <c:pt idx="115" formatCode="0.0">
                  <c:v>5186.2</c:v>
                </c:pt>
                <c:pt idx="116" formatCode="0.0">
                  <c:v>5186.2</c:v>
                </c:pt>
                <c:pt idx="117" formatCode="0.0">
                  <c:v>5186.2</c:v>
                </c:pt>
                <c:pt idx="118" formatCode="0.0">
                  <c:v>5186.2</c:v>
                </c:pt>
                <c:pt idx="119" formatCode="0.0">
                  <c:v>29.6</c:v>
                </c:pt>
                <c:pt idx="120" formatCode="0.0">
                  <c:v>29.6</c:v>
                </c:pt>
                <c:pt idx="121" formatCode="0.0">
                  <c:v>29.6</c:v>
                </c:pt>
                <c:pt idx="122" formatCode="0.0">
                  <c:v>436.2</c:v>
                </c:pt>
                <c:pt idx="123" formatCode="0.0">
                  <c:v>416.2</c:v>
                </c:pt>
                <c:pt idx="124" formatCode="0.0">
                  <c:v>416.2</c:v>
                </c:pt>
                <c:pt idx="125" formatCode="0.0">
                  <c:v>416.2</c:v>
                </c:pt>
                <c:pt idx="126" formatCode="0.0">
                  <c:v>416.2</c:v>
                </c:pt>
                <c:pt idx="127" formatCode="0.0">
                  <c:v>416.2</c:v>
                </c:pt>
                <c:pt idx="128" formatCode="0.0">
                  <c:v>20</c:v>
                </c:pt>
                <c:pt idx="129" formatCode="0.0">
                  <c:v>20</c:v>
                </c:pt>
                <c:pt idx="130" formatCode="0.0">
                  <c:v>20</c:v>
                </c:pt>
                <c:pt idx="131" formatCode="0.0">
                  <c:v>20</c:v>
                </c:pt>
                <c:pt idx="132" formatCode="0.0">
                  <c:v>263.60000000000002</c:v>
                </c:pt>
                <c:pt idx="133" formatCode="0.0">
                  <c:v>263.60000000000002</c:v>
                </c:pt>
                <c:pt idx="134" formatCode="0.0">
                  <c:v>263.60000000000002</c:v>
                </c:pt>
                <c:pt idx="135" formatCode="0.0">
                  <c:v>263.60000000000002</c:v>
                </c:pt>
                <c:pt idx="136" formatCode="0.0">
                  <c:v>263.60000000000002</c:v>
                </c:pt>
                <c:pt idx="137" formatCode="0.0">
                  <c:v>263.60000000000002</c:v>
                </c:pt>
                <c:pt idx="138" formatCode="0.0">
                  <c:v>150</c:v>
                </c:pt>
                <c:pt idx="139" formatCode="0.0">
                  <c:v>150</c:v>
                </c:pt>
                <c:pt idx="140" formatCode="0.0">
                  <c:v>150</c:v>
                </c:pt>
                <c:pt idx="141" formatCode="0.0">
                  <c:v>150</c:v>
                </c:pt>
                <c:pt idx="142" formatCode="0.0">
                  <c:v>150</c:v>
                </c:pt>
                <c:pt idx="143" formatCode="0.0">
                  <c:v>150</c:v>
                </c:pt>
                <c:pt idx="144" formatCode="0.0">
                  <c:v>1</c:v>
                </c:pt>
                <c:pt idx="145" formatCode="0.0">
                  <c:v>1</c:v>
                </c:pt>
                <c:pt idx="146" formatCode="0.0">
                  <c:v>1</c:v>
                </c:pt>
                <c:pt idx="147" formatCode="0.0">
                  <c:v>1</c:v>
                </c:pt>
                <c:pt idx="148" formatCode="0.0">
                  <c:v>1</c:v>
                </c:pt>
                <c:pt idx="149" formatCode="0.0">
                  <c:v>1</c:v>
                </c:pt>
              </c:numCache>
            </c:numRef>
          </c:val>
        </c:ser>
        <c:ser>
          <c:idx val="1"/>
          <c:order val="1"/>
          <c:tx>
            <c:strRef>
              <c:f>прил._7!$L$16</c:f>
              <c:strCache>
                <c:ptCount val="1"/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прил._7!$A$17:$J$166</c:f>
              <c:multiLvlStrCache>
                <c:ptCount val="150"/>
                <c:lvl>
                  <c:pt idx="0">
                    <c:v>ВР</c:v>
                  </c:pt>
                  <c:pt idx="1">
                    <c:v>7</c:v>
                  </c:pt>
                  <c:pt idx="9">
                    <c:v>200</c:v>
                  </c:pt>
                  <c:pt idx="14">
                    <c:v>500</c:v>
                  </c:pt>
                  <c:pt idx="21">
                    <c:v>100</c:v>
                  </c:pt>
                  <c:pt idx="26">
                    <c:v>100</c:v>
                  </c:pt>
                  <c:pt idx="27">
                    <c:v>200</c:v>
                  </c:pt>
                  <c:pt idx="28">
                    <c:v>800</c:v>
                  </c:pt>
                  <c:pt idx="31">
                    <c:v>200</c:v>
                  </c:pt>
                  <c:pt idx="34">
                    <c:v>500</c:v>
                  </c:pt>
                  <c:pt idx="36">
                    <c:v>500</c:v>
                  </c:pt>
                  <c:pt idx="41">
                    <c:v>800</c:v>
                  </c:pt>
                  <c:pt idx="46">
                    <c:v>300</c:v>
                  </c:pt>
                  <c:pt idx="50">
                    <c:v>200</c:v>
                  </c:pt>
                  <c:pt idx="52">
                    <c:v>800</c:v>
                  </c:pt>
                  <c:pt idx="58">
                    <c:v>100</c:v>
                  </c:pt>
                  <c:pt idx="64">
                    <c:v>100</c:v>
                  </c:pt>
                  <c:pt idx="65">
                    <c:v>200</c:v>
                  </c:pt>
                  <c:pt idx="69">
                    <c:v>600</c:v>
                  </c:pt>
                  <c:pt idx="75">
                    <c:v>200</c:v>
                  </c:pt>
                  <c:pt idx="79">
                    <c:v>200</c:v>
                  </c:pt>
                  <c:pt idx="84">
                    <c:v>200</c:v>
                  </c:pt>
                  <c:pt idx="88">
                    <c:v>200</c:v>
                  </c:pt>
                  <c:pt idx="94">
                    <c:v>200</c:v>
                  </c:pt>
                  <c:pt idx="99">
                    <c:v>200</c:v>
                  </c:pt>
                  <c:pt idx="102">
                    <c:v>200</c:v>
                  </c:pt>
                  <c:pt idx="105">
                    <c:v>200</c:v>
                  </c:pt>
                  <c:pt idx="111">
                    <c:v>200</c:v>
                  </c:pt>
                  <c:pt idx="118">
                    <c:v>600</c:v>
                  </c:pt>
                  <c:pt idx="121">
                    <c:v>200</c:v>
                  </c:pt>
                  <c:pt idx="127">
                    <c:v>300</c:v>
                  </c:pt>
                  <c:pt idx="131">
                    <c:v>600</c:v>
                  </c:pt>
                  <c:pt idx="137">
                    <c:v>100</c:v>
                  </c:pt>
                  <c:pt idx="143">
                    <c:v>200</c:v>
                  </c:pt>
                  <c:pt idx="149">
                    <c:v>700</c:v>
                  </c:pt>
                </c:lvl>
                <c:lvl>
                  <c:pt idx="6">
                    <c:v>00000</c:v>
                  </c:pt>
                  <c:pt idx="7">
                    <c:v>00000</c:v>
                  </c:pt>
                  <c:pt idx="8">
                    <c:v>00000</c:v>
                  </c:pt>
                  <c:pt idx="9">
                    <c:v>00190</c:v>
                  </c:pt>
                  <c:pt idx="11">
                    <c:v>00000</c:v>
                  </c:pt>
                  <c:pt idx="12">
                    <c:v>00000</c:v>
                  </c:pt>
                  <c:pt idx="13">
                    <c:v>00190</c:v>
                  </c:pt>
                  <c:pt idx="14">
                    <c:v>00190</c:v>
                  </c:pt>
                  <c:pt idx="18">
                    <c:v>00000</c:v>
                  </c:pt>
                  <c:pt idx="19">
                    <c:v>00000</c:v>
                  </c:pt>
                  <c:pt idx="20">
                    <c:v>00190</c:v>
                  </c:pt>
                  <c:pt idx="21">
                    <c:v>00190</c:v>
                  </c:pt>
                  <c:pt idx="23">
                    <c:v>00000</c:v>
                  </c:pt>
                  <c:pt idx="24">
                    <c:v>00000</c:v>
                  </c:pt>
                  <c:pt idx="25">
                    <c:v>00190</c:v>
                  </c:pt>
                  <c:pt idx="26">
                    <c:v>00190</c:v>
                  </c:pt>
                  <c:pt idx="27">
                    <c:v>00190</c:v>
                  </c:pt>
                  <c:pt idx="28">
                    <c:v>00190</c:v>
                  </c:pt>
                  <c:pt idx="29">
                    <c:v>00000</c:v>
                  </c:pt>
                  <c:pt idx="30">
                    <c:v>60190</c:v>
                  </c:pt>
                  <c:pt idx="31">
                    <c:v>60190</c:v>
                  </c:pt>
                  <c:pt idx="32">
                    <c:v>00000</c:v>
                  </c:pt>
                  <c:pt idx="33">
                    <c:v>20040</c:v>
                  </c:pt>
                  <c:pt idx="34">
                    <c:v>20040</c:v>
                  </c:pt>
                  <c:pt idx="35">
                    <c:v>20050</c:v>
                  </c:pt>
                  <c:pt idx="36">
                    <c:v>20050</c:v>
                  </c:pt>
                  <c:pt idx="38">
                    <c:v>00000</c:v>
                  </c:pt>
                  <c:pt idx="39">
                    <c:v>00000</c:v>
                  </c:pt>
                  <c:pt idx="40">
                    <c:v>10010</c:v>
                  </c:pt>
                  <c:pt idx="41">
                    <c:v>10010</c:v>
                  </c:pt>
                  <c:pt idx="43">
                    <c:v>00000</c:v>
                  </c:pt>
                  <c:pt idx="44">
                    <c:v>00000</c:v>
                  </c:pt>
                  <c:pt idx="45">
                    <c:v>10040</c:v>
                  </c:pt>
                  <c:pt idx="46">
                    <c:v>10040</c:v>
                  </c:pt>
                  <c:pt idx="47">
                    <c:v>00000</c:v>
                  </c:pt>
                  <c:pt idx="48">
                    <c:v>00000</c:v>
                  </c:pt>
                  <c:pt idx="49">
                    <c:v>10070</c:v>
                  </c:pt>
                  <c:pt idx="50">
                    <c:v>10070</c:v>
                  </c:pt>
                  <c:pt idx="51">
                    <c:v>00000</c:v>
                  </c:pt>
                  <c:pt idx="52">
                    <c:v>10020</c:v>
                  </c:pt>
                  <c:pt idx="55">
                    <c:v>0000</c:v>
                  </c:pt>
                  <c:pt idx="56">
                    <c:v>0000</c:v>
                  </c:pt>
                  <c:pt idx="57">
                    <c:v>51180</c:v>
                  </c:pt>
                  <c:pt idx="58">
                    <c:v>51180</c:v>
                  </c:pt>
                  <c:pt idx="61">
                    <c:v>00000</c:v>
                  </c:pt>
                  <c:pt idx="62">
                    <c:v>00000</c:v>
                  </c:pt>
                  <c:pt idx="63">
                    <c:v>10100</c:v>
                  </c:pt>
                  <c:pt idx="64">
                    <c:v>10100</c:v>
                  </c:pt>
                  <c:pt idx="65">
                    <c:v>10100</c:v>
                  </c:pt>
                  <c:pt idx="66">
                    <c:v>00000</c:v>
                  </c:pt>
                  <c:pt idx="67">
                    <c:v>00000</c:v>
                  </c:pt>
                  <c:pt idx="68">
                    <c:v>10180</c:v>
                  </c:pt>
                  <c:pt idx="69">
                    <c:v>10180</c:v>
                  </c:pt>
                  <c:pt idx="72">
                    <c:v>00000</c:v>
                  </c:pt>
                  <c:pt idx="73">
                    <c:v>00000</c:v>
                  </c:pt>
                  <c:pt idx="74">
                    <c:v>10660</c:v>
                  </c:pt>
                  <c:pt idx="75">
                    <c:v>10660</c:v>
                  </c:pt>
                  <c:pt idx="76">
                    <c:v>00000</c:v>
                  </c:pt>
                  <c:pt idx="77">
                    <c:v>00000</c:v>
                  </c:pt>
                  <c:pt idx="78">
                    <c:v>10360</c:v>
                  </c:pt>
                  <c:pt idx="79">
                    <c:v>10360</c:v>
                  </c:pt>
                  <c:pt idx="81">
                    <c:v>00000</c:v>
                  </c:pt>
                  <c:pt idx="82">
                    <c:v>00000</c:v>
                  </c:pt>
                  <c:pt idx="83">
                    <c:v>10620</c:v>
                  </c:pt>
                  <c:pt idx="84">
                    <c:v>10620</c:v>
                  </c:pt>
                  <c:pt idx="86">
                    <c:v>00000</c:v>
                  </c:pt>
                  <c:pt idx="87">
                    <c:v>10300</c:v>
                  </c:pt>
                  <c:pt idx="88">
                    <c:v>10300</c:v>
                  </c:pt>
                  <c:pt idx="91">
                    <c:v>00000</c:v>
                  </c:pt>
                  <c:pt idx="92">
                    <c:v>00000</c:v>
                  </c:pt>
                  <c:pt idx="93">
                    <c:v>10480</c:v>
                  </c:pt>
                  <c:pt idx="94">
                    <c:v>10480</c:v>
                  </c:pt>
                  <c:pt idx="96">
                    <c:v>00000</c:v>
                  </c:pt>
                  <c:pt idx="97">
                    <c:v>00000</c:v>
                  </c:pt>
                  <c:pt idx="98">
                    <c:v>10410</c:v>
                  </c:pt>
                  <c:pt idx="99">
                    <c:v>10410</c:v>
                  </c:pt>
                  <c:pt idx="100">
                    <c:v>00000</c:v>
                  </c:pt>
                  <c:pt idx="101">
                    <c:v>10430</c:v>
                  </c:pt>
                  <c:pt idx="102">
                    <c:v>10430</c:v>
                  </c:pt>
                  <c:pt idx="103">
                    <c:v>00000</c:v>
                  </c:pt>
                  <c:pt idx="104">
                    <c:v>10450</c:v>
                  </c:pt>
                  <c:pt idx="105">
                    <c:v>10450</c:v>
                  </c:pt>
                  <c:pt idx="108">
                    <c:v>00000</c:v>
                  </c:pt>
                  <c:pt idx="109">
                    <c:v>00000</c:v>
                  </c:pt>
                  <c:pt idx="110">
                    <c:v>10520</c:v>
                  </c:pt>
                  <c:pt idx="111">
                    <c:v>10520</c:v>
                  </c:pt>
                  <c:pt idx="114">
                    <c:v>00000</c:v>
                  </c:pt>
                  <c:pt idx="115">
                    <c:v>00000</c:v>
                  </c:pt>
                  <c:pt idx="116">
                    <c:v>00000</c:v>
                  </c:pt>
                  <c:pt idx="117">
                    <c:v>00590</c:v>
                  </c:pt>
                  <c:pt idx="118">
                    <c:v>00590</c:v>
                  </c:pt>
                  <c:pt idx="119">
                    <c:v>0000</c:v>
                  </c:pt>
                  <c:pt idx="120">
                    <c:v>10550</c:v>
                  </c:pt>
                  <c:pt idx="121">
                    <c:v>10550</c:v>
                  </c:pt>
                  <c:pt idx="124">
                    <c:v>00000</c:v>
                  </c:pt>
                  <c:pt idx="125">
                    <c:v>00000</c:v>
                  </c:pt>
                  <c:pt idx="126">
                    <c:v>10030</c:v>
                  </c:pt>
                  <c:pt idx="127">
                    <c:v>10030</c:v>
                  </c:pt>
                  <c:pt idx="129">
                    <c:v>00000</c:v>
                  </c:pt>
                  <c:pt idx="130">
                    <c:v>10590</c:v>
                  </c:pt>
                  <c:pt idx="131">
                    <c:v>10590</c:v>
                  </c:pt>
                  <c:pt idx="133">
                    <c:v>00000</c:v>
                  </c:pt>
                  <c:pt idx="134">
                    <c:v>00000</c:v>
                  </c:pt>
                  <c:pt idx="135">
                    <c:v>00000</c:v>
                  </c:pt>
                  <c:pt idx="136">
                    <c:v>10570</c:v>
                  </c:pt>
                  <c:pt idx="137">
                    <c:v>10570</c:v>
                  </c:pt>
                  <c:pt idx="140">
                    <c:v>00000</c:v>
                  </c:pt>
                  <c:pt idx="141">
                    <c:v>00000</c:v>
                  </c:pt>
                  <c:pt idx="142">
                    <c:v>10600</c:v>
                  </c:pt>
                  <c:pt idx="143">
                    <c:v>10600</c:v>
                  </c:pt>
                  <c:pt idx="146">
                    <c:v>00000</c:v>
                  </c:pt>
                  <c:pt idx="147">
                    <c:v>00000</c:v>
                  </c:pt>
                  <c:pt idx="148">
                    <c:v>10090</c:v>
                  </c:pt>
                  <c:pt idx="149">
                    <c:v>10090</c:v>
                  </c:pt>
                </c:lvl>
                <c:lvl>
                  <c:pt idx="6">
                    <c:v>00</c:v>
                  </c:pt>
                  <c:pt idx="7">
                    <c:v>00</c:v>
                  </c:pt>
                  <c:pt idx="8">
                    <c:v>00</c:v>
                  </c:pt>
                  <c:pt idx="9">
                    <c:v>00</c:v>
                  </c:pt>
                  <c:pt idx="11">
                    <c:v>00</c:v>
                  </c:pt>
                  <c:pt idx="12">
                    <c:v>00</c:v>
                  </c:pt>
                  <c:pt idx="13">
                    <c:v>00</c:v>
                  </c:pt>
                  <c:pt idx="14">
                    <c:v>00</c:v>
                  </c:pt>
                  <c:pt idx="18">
                    <c:v>00</c:v>
                  </c:pt>
                  <c:pt idx="19">
                    <c:v>00</c:v>
                  </c:pt>
                  <c:pt idx="20">
                    <c:v>00</c:v>
                  </c:pt>
                  <c:pt idx="21">
                    <c:v>00</c:v>
                  </c:pt>
                  <c:pt idx="23">
                    <c:v>00</c:v>
                  </c:pt>
                  <c:pt idx="24">
                    <c:v>00</c:v>
                  </c:pt>
                  <c:pt idx="25">
                    <c:v>00</c:v>
                  </c:pt>
                  <c:pt idx="26">
                    <c:v>00</c:v>
                  </c:pt>
                  <c:pt idx="27">
                    <c:v>00</c:v>
                  </c:pt>
                  <c:pt idx="28">
                    <c:v>00</c:v>
                  </c:pt>
                  <c:pt idx="29">
                    <c:v>00</c:v>
                  </c:pt>
                  <c:pt idx="30">
                    <c:v>00</c:v>
                  </c:pt>
                  <c:pt idx="31">
                    <c:v>00</c:v>
                  </c:pt>
                  <c:pt idx="32">
                    <c:v>00</c:v>
                  </c:pt>
                  <c:pt idx="33">
                    <c:v>00</c:v>
                  </c:pt>
                  <c:pt idx="34">
                    <c:v>00</c:v>
                  </c:pt>
                  <c:pt idx="35">
                    <c:v>00</c:v>
                  </c:pt>
                  <c:pt idx="36">
                    <c:v>00</c:v>
                  </c:pt>
                  <c:pt idx="38">
                    <c:v>00</c:v>
                  </c:pt>
                  <c:pt idx="39">
                    <c:v>00</c:v>
                  </c:pt>
                  <c:pt idx="40">
                    <c:v>00</c:v>
                  </c:pt>
                  <c:pt idx="41">
                    <c:v>00</c:v>
                  </c:pt>
                  <c:pt idx="43">
                    <c:v>00</c:v>
                  </c:pt>
                  <c:pt idx="44">
                    <c:v>00</c:v>
                  </c:pt>
                  <c:pt idx="45">
                    <c:v>00</c:v>
                  </c:pt>
                  <c:pt idx="46">
                    <c:v>00</c:v>
                  </c:pt>
                  <c:pt idx="47">
                    <c:v>00</c:v>
                  </c:pt>
                  <c:pt idx="48">
                    <c:v>00</c:v>
                  </c:pt>
                  <c:pt idx="49">
                    <c:v>00</c:v>
                  </c:pt>
                  <c:pt idx="50">
                    <c:v>00</c:v>
                  </c:pt>
                  <c:pt idx="51">
                    <c:v>00</c:v>
                  </c:pt>
                  <c:pt idx="52">
                    <c:v>00</c:v>
                  </c:pt>
                  <c:pt idx="55">
                    <c:v>00</c:v>
                  </c:pt>
                  <c:pt idx="56">
                    <c:v>00</c:v>
                  </c:pt>
                  <c:pt idx="57">
                    <c:v>00</c:v>
                  </c:pt>
                  <c:pt idx="58">
                    <c:v>00</c:v>
                  </c:pt>
                  <c:pt idx="61">
                    <c:v>00</c:v>
                  </c:pt>
                  <c:pt idx="62">
                    <c:v>00</c:v>
                  </c:pt>
                  <c:pt idx="63">
                    <c:v>00</c:v>
                  </c:pt>
                  <c:pt idx="64">
                    <c:v>00</c:v>
                  </c:pt>
                  <c:pt idx="65">
                    <c:v>00</c:v>
                  </c:pt>
                  <c:pt idx="66">
                    <c:v>00</c:v>
                  </c:pt>
                  <c:pt idx="67">
                    <c:v>00</c:v>
                  </c:pt>
                  <c:pt idx="68">
                    <c:v>00</c:v>
                  </c:pt>
                  <c:pt idx="69">
                    <c:v>00</c:v>
                  </c:pt>
                  <c:pt idx="72">
                    <c:v>00</c:v>
                  </c:pt>
                  <c:pt idx="73">
                    <c:v>00</c:v>
                  </c:pt>
                  <c:pt idx="74">
                    <c:v>00</c:v>
                  </c:pt>
                  <c:pt idx="75">
                    <c:v>00</c:v>
                  </c:pt>
                  <c:pt idx="76">
                    <c:v>00</c:v>
                  </c:pt>
                  <c:pt idx="77">
                    <c:v>00</c:v>
                  </c:pt>
                  <c:pt idx="78">
                    <c:v>00</c:v>
                  </c:pt>
                  <c:pt idx="79">
                    <c:v>00</c:v>
                  </c:pt>
                  <c:pt idx="81">
                    <c:v>00</c:v>
                  </c:pt>
                  <c:pt idx="82">
                    <c:v>00</c:v>
                  </c:pt>
                  <c:pt idx="83">
                    <c:v>00</c:v>
                  </c:pt>
                  <c:pt idx="84">
                    <c:v>00</c:v>
                  </c:pt>
                  <c:pt idx="86">
                    <c:v>00</c:v>
                  </c:pt>
                  <c:pt idx="87">
                    <c:v>01</c:v>
                  </c:pt>
                  <c:pt idx="88">
                    <c:v>01</c:v>
                  </c:pt>
                  <c:pt idx="91">
                    <c:v>00</c:v>
                  </c:pt>
                  <c:pt idx="92">
                    <c:v>00</c:v>
                  </c:pt>
                  <c:pt idx="93">
                    <c:v>00</c:v>
                  </c:pt>
                  <c:pt idx="94">
                    <c:v>00</c:v>
                  </c:pt>
                  <c:pt idx="96">
                    <c:v>00</c:v>
                  </c:pt>
                  <c:pt idx="97">
                    <c:v>00</c:v>
                  </c:pt>
                  <c:pt idx="98">
                    <c:v>00</c:v>
                  </c:pt>
                  <c:pt idx="99">
                    <c:v>00</c:v>
                  </c:pt>
                  <c:pt idx="100">
                    <c:v>00</c:v>
                  </c:pt>
                  <c:pt idx="101">
                    <c:v>00</c:v>
                  </c:pt>
                  <c:pt idx="102">
                    <c:v>00</c:v>
                  </c:pt>
                  <c:pt idx="103">
                    <c:v>00</c:v>
                  </c:pt>
                  <c:pt idx="104">
                    <c:v>00</c:v>
                  </c:pt>
                  <c:pt idx="105">
                    <c:v>00</c:v>
                  </c:pt>
                  <c:pt idx="108">
                    <c:v>00</c:v>
                  </c:pt>
                  <c:pt idx="109">
                    <c:v>00</c:v>
                  </c:pt>
                  <c:pt idx="110">
                    <c:v>01</c:v>
                  </c:pt>
                  <c:pt idx="111">
                    <c:v>01</c:v>
                  </c:pt>
                  <c:pt idx="114">
                    <c:v>00</c:v>
                  </c:pt>
                  <c:pt idx="115">
                    <c:v>00</c:v>
                  </c:pt>
                  <c:pt idx="116">
                    <c:v>05</c:v>
                  </c:pt>
                  <c:pt idx="117">
                    <c:v>05</c:v>
                  </c:pt>
                  <c:pt idx="118">
                    <c:v>05</c:v>
                  </c:pt>
                  <c:pt idx="119">
                    <c:v>08</c:v>
                  </c:pt>
                  <c:pt idx="120">
                    <c:v>08</c:v>
                  </c:pt>
                  <c:pt idx="121">
                    <c:v>08</c:v>
                  </c:pt>
                  <c:pt idx="124">
                    <c:v>00</c:v>
                  </c:pt>
                  <c:pt idx="125">
                    <c:v>00</c:v>
                  </c:pt>
                  <c:pt idx="126">
                    <c:v>00</c:v>
                  </c:pt>
                  <c:pt idx="127">
                    <c:v>00</c:v>
                  </c:pt>
                  <c:pt idx="129">
                    <c:v>00</c:v>
                  </c:pt>
                  <c:pt idx="130">
                    <c:v>00</c:v>
                  </c:pt>
                  <c:pt idx="131">
                    <c:v>00</c:v>
                  </c:pt>
                  <c:pt idx="133">
                    <c:v>00</c:v>
                  </c:pt>
                  <c:pt idx="134">
                    <c:v>00</c:v>
                  </c:pt>
                  <c:pt idx="135">
                    <c:v>00</c:v>
                  </c:pt>
                  <c:pt idx="136">
                    <c:v>03</c:v>
                  </c:pt>
                  <c:pt idx="137">
                    <c:v>03</c:v>
                  </c:pt>
                  <c:pt idx="140">
                    <c:v>00</c:v>
                  </c:pt>
                  <c:pt idx="141">
                    <c:v>00</c:v>
                  </c:pt>
                  <c:pt idx="142">
                    <c:v>00</c:v>
                  </c:pt>
                  <c:pt idx="143">
                    <c:v>00</c:v>
                  </c:pt>
                  <c:pt idx="146">
                    <c:v>00</c:v>
                  </c:pt>
                  <c:pt idx="147">
                    <c:v>00</c:v>
                  </c:pt>
                  <c:pt idx="148">
                    <c:v>00</c:v>
                  </c:pt>
                  <c:pt idx="149">
                    <c:v>00</c:v>
                  </c:pt>
                </c:lvl>
                <c:lvl>
                  <c:pt idx="6">
                    <c:v>0</c:v>
                  </c:pt>
                  <c:pt idx="7">
                    <c:v>2</c:v>
                  </c:pt>
                  <c:pt idx="8">
                    <c:v>2</c:v>
                  </c:pt>
                  <c:pt idx="9">
                    <c:v>2</c:v>
                  </c:pt>
                  <c:pt idx="11">
                    <c:v>0</c:v>
                  </c:pt>
                  <c:pt idx="12">
                    <c:v>2</c:v>
                  </c:pt>
                  <c:pt idx="13">
                    <c:v>2</c:v>
                  </c:pt>
                  <c:pt idx="14">
                    <c:v>2</c:v>
                  </c:pt>
                  <c:pt idx="18">
                    <c:v>0</c:v>
                  </c:pt>
                  <c:pt idx="19">
                    <c:v>1</c:v>
                  </c:pt>
                  <c:pt idx="20">
                    <c:v>1</c:v>
                  </c:pt>
                  <c:pt idx="21">
                    <c:v>1</c:v>
                  </c:pt>
                  <c:pt idx="23">
                    <c:v>0</c:v>
                  </c:pt>
                  <c:pt idx="24">
                    <c:v>1</c:v>
                  </c:pt>
                  <c:pt idx="25">
                    <c:v>1</c:v>
                  </c:pt>
                  <c:pt idx="26">
                    <c:v>1</c:v>
                  </c:pt>
                  <c:pt idx="27">
                    <c:v>1</c:v>
                  </c:pt>
                  <c:pt idx="28">
                    <c:v>1</c:v>
                  </c:pt>
                  <c:pt idx="29">
                    <c:v>2</c:v>
                  </c:pt>
                  <c:pt idx="30">
                    <c:v>2</c:v>
                  </c:pt>
                  <c:pt idx="31">
                    <c:v>2</c:v>
                  </c:pt>
                  <c:pt idx="32">
                    <c:v>9</c:v>
                  </c:pt>
                  <c:pt idx="33">
                    <c:v>9</c:v>
                  </c:pt>
                  <c:pt idx="34">
                    <c:v>9</c:v>
                  </c:pt>
                  <c:pt idx="35">
                    <c:v>9</c:v>
                  </c:pt>
                  <c:pt idx="36">
                    <c:v>9</c:v>
                  </c:pt>
                  <c:pt idx="38">
                    <c:v>0</c:v>
                  </c:pt>
                  <c:pt idx="39">
                    <c:v>3</c:v>
                  </c:pt>
                  <c:pt idx="40">
                    <c:v>3</c:v>
                  </c:pt>
                  <c:pt idx="41">
                    <c:v>3</c:v>
                  </c:pt>
                  <c:pt idx="43">
                    <c:v>0</c:v>
                  </c:pt>
                  <c:pt idx="44">
                    <c:v>1</c:v>
                  </c:pt>
                  <c:pt idx="45">
                    <c:v>1</c:v>
                  </c:pt>
                  <c:pt idx="46">
                    <c:v>1</c:v>
                  </c:pt>
                  <c:pt idx="47">
                    <c:v>0</c:v>
                  </c:pt>
                  <c:pt idx="48">
                    <c:v>1</c:v>
                  </c:pt>
                  <c:pt idx="49">
                    <c:v>1</c:v>
                  </c:pt>
                  <c:pt idx="50">
                    <c:v>1</c:v>
                  </c:pt>
                  <c:pt idx="51">
                    <c:v>1</c:v>
                  </c:pt>
                  <c:pt idx="52">
                    <c:v>1</c:v>
                  </c:pt>
                  <c:pt idx="55">
                    <c:v>0</c:v>
                  </c:pt>
                  <c:pt idx="56">
                    <c:v>1</c:v>
                  </c:pt>
                  <c:pt idx="57">
                    <c:v>1</c:v>
                  </c:pt>
                  <c:pt idx="58">
                    <c:v>1</c:v>
                  </c:pt>
                  <c:pt idx="61">
                    <c:v>0</c:v>
                  </c:pt>
                  <c:pt idx="62">
                    <c:v>1</c:v>
                  </c:pt>
                  <c:pt idx="63">
                    <c:v>1</c:v>
                  </c:pt>
                  <c:pt idx="64">
                    <c:v>1</c:v>
                  </c:pt>
                  <c:pt idx="65">
                    <c:v>1</c:v>
                  </c:pt>
                  <c:pt idx="66">
                    <c:v>0</c:v>
                  </c:pt>
                  <c:pt idx="67">
                    <c:v>6</c:v>
                  </c:pt>
                  <c:pt idx="68">
                    <c:v>6</c:v>
                  </c:pt>
                  <c:pt idx="69">
                    <c:v>6</c:v>
                  </c:pt>
                  <c:pt idx="72">
                    <c:v>0</c:v>
                  </c:pt>
                  <c:pt idx="73">
                    <c:v>1</c:v>
                  </c:pt>
                  <c:pt idx="74">
                    <c:v>1</c:v>
                  </c:pt>
                  <c:pt idx="75">
                    <c:v>1</c:v>
                  </c:pt>
                  <c:pt idx="76">
                    <c:v>0</c:v>
                  </c:pt>
                  <c:pt idx="77">
                    <c:v>1</c:v>
                  </c:pt>
                  <c:pt idx="78">
                    <c:v>1</c:v>
                  </c:pt>
                  <c:pt idx="79">
                    <c:v>1</c:v>
                  </c:pt>
                  <c:pt idx="81">
                    <c:v>0</c:v>
                  </c:pt>
                  <c:pt idx="82">
                    <c:v>2</c:v>
                  </c:pt>
                  <c:pt idx="83">
                    <c:v>2</c:v>
                  </c:pt>
                  <c:pt idx="84">
                    <c:v>2</c:v>
                  </c:pt>
                  <c:pt idx="86">
                    <c:v>1</c:v>
                  </c:pt>
                  <c:pt idx="87">
                    <c:v>1</c:v>
                  </c:pt>
                  <c:pt idx="88">
                    <c:v>1</c:v>
                  </c:pt>
                  <c:pt idx="91">
                    <c:v>0</c:v>
                  </c:pt>
                  <c:pt idx="92">
                    <c:v>2</c:v>
                  </c:pt>
                  <c:pt idx="93">
                    <c:v>2</c:v>
                  </c:pt>
                  <c:pt idx="94">
                    <c:v>2</c:v>
                  </c:pt>
                  <c:pt idx="96">
                    <c:v>0</c:v>
                  </c:pt>
                  <c:pt idx="97">
                    <c:v>1</c:v>
                  </c:pt>
                  <c:pt idx="98">
                    <c:v>1</c:v>
                  </c:pt>
                  <c:pt idx="99">
                    <c:v>1</c:v>
                  </c:pt>
                  <c:pt idx="100">
                    <c:v>2</c:v>
                  </c:pt>
                  <c:pt idx="101">
                    <c:v>2</c:v>
                  </c:pt>
                  <c:pt idx="102">
                    <c:v>2</c:v>
                  </c:pt>
                  <c:pt idx="103">
                    <c:v>4</c:v>
                  </c:pt>
                  <c:pt idx="104">
                    <c:v>4</c:v>
                  </c:pt>
                  <c:pt idx="105">
                    <c:v>4</c:v>
                  </c:pt>
                  <c:pt idx="108">
                    <c:v>0</c:v>
                  </c:pt>
                  <c:pt idx="109">
                    <c:v>1</c:v>
                  </c:pt>
                  <c:pt idx="110">
                    <c:v>1</c:v>
                  </c:pt>
                  <c:pt idx="111">
                    <c:v>1</c:v>
                  </c:pt>
                  <c:pt idx="114">
                    <c:v>0</c:v>
                  </c:pt>
                  <c:pt idx="115">
                    <c:v>1</c:v>
                  </c:pt>
                  <c:pt idx="116">
                    <c:v>1</c:v>
                  </c:pt>
                  <c:pt idx="117">
                    <c:v>1</c:v>
                  </c:pt>
                  <c:pt idx="118">
                    <c:v>1</c:v>
                  </c:pt>
                  <c:pt idx="119">
                    <c:v>1</c:v>
                  </c:pt>
                  <c:pt idx="120">
                    <c:v>1</c:v>
                  </c:pt>
                  <c:pt idx="121">
                    <c:v>1</c:v>
                  </c:pt>
                  <c:pt idx="124">
                    <c:v>0</c:v>
                  </c:pt>
                  <c:pt idx="125">
                    <c:v>7</c:v>
                  </c:pt>
                  <c:pt idx="126">
                    <c:v>7</c:v>
                  </c:pt>
                  <c:pt idx="127">
                    <c:v>7</c:v>
                  </c:pt>
                  <c:pt idx="129">
                    <c:v>1</c:v>
                  </c:pt>
                  <c:pt idx="130">
                    <c:v>1</c:v>
                  </c:pt>
                  <c:pt idx="131">
                    <c:v>1</c:v>
                  </c:pt>
                  <c:pt idx="133">
                    <c:v>1</c:v>
                  </c:pt>
                  <c:pt idx="134">
                    <c:v>1</c:v>
                  </c:pt>
                  <c:pt idx="135">
                    <c:v>1</c:v>
                  </c:pt>
                  <c:pt idx="136">
                    <c:v>1</c:v>
                  </c:pt>
                  <c:pt idx="137">
                    <c:v>1</c:v>
                  </c:pt>
                  <c:pt idx="140">
                    <c:v>0</c:v>
                  </c:pt>
                  <c:pt idx="141">
                    <c:v>1</c:v>
                  </c:pt>
                  <c:pt idx="142">
                    <c:v>1</c:v>
                  </c:pt>
                  <c:pt idx="143">
                    <c:v>1</c:v>
                  </c:pt>
                  <c:pt idx="146">
                    <c:v>0</c:v>
                  </c:pt>
                  <c:pt idx="147">
                    <c:v>2</c:v>
                  </c:pt>
                  <c:pt idx="148">
                    <c:v>2</c:v>
                  </c:pt>
                  <c:pt idx="149">
                    <c:v>2</c:v>
                  </c:pt>
                </c:lvl>
                <c:lvl>
                  <c:pt idx="0">
                    <c:v>ЦСР</c:v>
                  </c:pt>
                  <c:pt idx="1">
                    <c:v>6</c:v>
                  </c:pt>
                  <c:pt idx="6">
                    <c:v>52</c:v>
                  </c:pt>
                  <c:pt idx="7">
                    <c:v>52</c:v>
                  </c:pt>
                  <c:pt idx="8">
                    <c:v>52</c:v>
                  </c:pt>
                  <c:pt idx="9">
                    <c:v>52</c:v>
                  </c:pt>
                  <c:pt idx="11">
                    <c:v>55</c:v>
                  </c:pt>
                  <c:pt idx="12">
                    <c:v>55</c:v>
                  </c:pt>
                  <c:pt idx="13">
                    <c:v>55</c:v>
                  </c:pt>
                  <c:pt idx="14">
                    <c:v>55</c:v>
                  </c:pt>
                  <c:pt idx="18">
                    <c:v>50</c:v>
                  </c:pt>
                  <c:pt idx="19">
                    <c:v>50</c:v>
                  </c:pt>
                  <c:pt idx="20">
                    <c:v>50</c:v>
                  </c:pt>
                  <c:pt idx="21">
                    <c:v>50</c:v>
                  </c:pt>
                  <c:pt idx="23">
                    <c:v>51</c:v>
                  </c:pt>
                  <c:pt idx="24">
                    <c:v>51</c:v>
                  </c:pt>
                  <c:pt idx="25">
                    <c:v>51</c:v>
                  </c:pt>
                  <c:pt idx="26">
                    <c:v>51</c:v>
                  </c:pt>
                  <c:pt idx="27">
                    <c:v>51</c:v>
                  </c:pt>
                  <c:pt idx="28">
                    <c:v>51</c:v>
                  </c:pt>
                  <c:pt idx="29">
                    <c:v>51</c:v>
                  </c:pt>
                  <c:pt idx="30">
                    <c:v>51</c:v>
                  </c:pt>
                  <c:pt idx="31">
                    <c:v>51</c:v>
                  </c:pt>
                  <c:pt idx="32">
                    <c:v>51</c:v>
                  </c:pt>
                  <c:pt idx="33">
                    <c:v>51</c:v>
                  </c:pt>
                  <c:pt idx="34">
                    <c:v>51</c:v>
                  </c:pt>
                  <c:pt idx="35">
                    <c:v>51</c:v>
                  </c:pt>
                  <c:pt idx="36">
                    <c:v>51</c:v>
                  </c:pt>
                  <c:pt idx="38">
                    <c:v>51</c:v>
                  </c:pt>
                  <c:pt idx="39">
                    <c:v>51</c:v>
                  </c:pt>
                  <c:pt idx="40">
                    <c:v>51</c:v>
                  </c:pt>
                  <c:pt idx="41">
                    <c:v>51</c:v>
                  </c:pt>
                  <c:pt idx="43">
                    <c:v>11</c:v>
                  </c:pt>
                  <c:pt idx="44">
                    <c:v>11</c:v>
                  </c:pt>
                  <c:pt idx="45">
                    <c:v>11</c:v>
                  </c:pt>
                  <c:pt idx="46">
                    <c:v>11</c:v>
                  </c:pt>
                  <c:pt idx="47">
                    <c:v>13</c:v>
                  </c:pt>
                  <c:pt idx="48">
                    <c:v>13</c:v>
                  </c:pt>
                  <c:pt idx="49">
                    <c:v>13</c:v>
                  </c:pt>
                  <c:pt idx="50">
                    <c:v>13</c:v>
                  </c:pt>
                  <c:pt idx="51">
                    <c:v>51</c:v>
                  </c:pt>
                  <c:pt idx="52">
                    <c:v>51</c:v>
                  </c:pt>
                  <c:pt idx="55">
                    <c:v>51</c:v>
                  </c:pt>
                  <c:pt idx="56">
                    <c:v>51</c:v>
                  </c:pt>
                  <c:pt idx="57">
                    <c:v>51</c:v>
                  </c:pt>
                  <c:pt idx="58">
                    <c:v>51</c:v>
                  </c:pt>
                  <c:pt idx="61">
                    <c:v>05</c:v>
                  </c:pt>
                  <c:pt idx="62">
                    <c:v>05</c:v>
                  </c:pt>
                  <c:pt idx="63">
                    <c:v>05</c:v>
                  </c:pt>
                  <c:pt idx="64">
                    <c:v>05</c:v>
                  </c:pt>
                  <c:pt idx="65">
                    <c:v>05</c:v>
                  </c:pt>
                  <c:pt idx="66">
                    <c:v>05</c:v>
                  </c:pt>
                  <c:pt idx="67">
                    <c:v>05</c:v>
                  </c:pt>
                  <c:pt idx="68">
                    <c:v>05</c:v>
                  </c:pt>
                  <c:pt idx="69">
                    <c:v>05</c:v>
                  </c:pt>
                  <c:pt idx="72">
                    <c:v>02</c:v>
                  </c:pt>
                  <c:pt idx="73">
                    <c:v>02</c:v>
                  </c:pt>
                  <c:pt idx="74">
                    <c:v>02</c:v>
                  </c:pt>
                  <c:pt idx="75">
                    <c:v>02</c:v>
                  </c:pt>
                  <c:pt idx="76">
                    <c:v>04</c:v>
                  </c:pt>
                  <c:pt idx="77">
                    <c:v>04</c:v>
                  </c:pt>
                  <c:pt idx="78">
                    <c:v>04</c:v>
                  </c:pt>
                  <c:pt idx="79">
                    <c:v>04</c:v>
                  </c:pt>
                  <c:pt idx="81">
                    <c:v>15</c:v>
                  </c:pt>
                  <c:pt idx="82">
                    <c:v>15</c:v>
                  </c:pt>
                  <c:pt idx="83">
                    <c:v>15</c:v>
                  </c:pt>
                  <c:pt idx="84">
                    <c:v>15</c:v>
                  </c:pt>
                  <c:pt idx="86">
                    <c:v>19</c:v>
                  </c:pt>
                  <c:pt idx="87">
                    <c:v>19</c:v>
                  </c:pt>
                  <c:pt idx="88">
                    <c:v>19</c:v>
                  </c:pt>
                  <c:pt idx="91">
                    <c:v>20</c:v>
                  </c:pt>
                  <c:pt idx="92">
                    <c:v>20</c:v>
                  </c:pt>
                  <c:pt idx="93">
                    <c:v>20</c:v>
                  </c:pt>
                  <c:pt idx="94">
                    <c:v>20</c:v>
                  </c:pt>
                  <c:pt idx="96">
                    <c:v>21</c:v>
                  </c:pt>
                  <c:pt idx="97">
                    <c:v>21</c:v>
                  </c:pt>
                  <c:pt idx="98">
                    <c:v>21</c:v>
                  </c:pt>
                  <c:pt idx="99">
                    <c:v>21</c:v>
                  </c:pt>
                  <c:pt idx="100">
                    <c:v>21</c:v>
                  </c:pt>
                  <c:pt idx="101">
                    <c:v>21</c:v>
                  </c:pt>
                  <c:pt idx="102">
                    <c:v>21</c:v>
                  </c:pt>
                  <c:pt idx="103">
                    <c:v>21</c:v>
                  </c:pt>
                  <c:pt idx="104">
                    <c:v>21</c:v>
                  </c:pt>
                  <c:pt idx="105">
                    <c:v>21</c:v>
                  </c:pt>
                  <c:pt idx="108">
                    <c:v>10</c:v>
                  </c:pt>
                  <c:pt idx="109">
                    <c:v>10</c:v>
                  </c:pt>
                  <c:pt idx="110">
                    <c:v>10</c:v>
                  </c:pt>
                  <c:pt idx="111">
                    <c:v>10</c:v>
                  </c:pt>
                  <c:pt idx="114">
                    <c:v>06</c:v>
                  </c:pt>
                  <c:pt idx="115">
                    <c:v>06</c:v>
                  </c:pt>
                  <c:pt idx="116">
                    <c:v>06</c:v>
                  </c:pt>
                  <c:pt idx="117">
                    <c:v>06</c:v>
                  </c:pt>
                  <c:pt idx="118">
                    <c:v>06</c:v>
                  </c:pt>
                  <c:pt idx="119">
                    <c:v>06</c:v>
                  </c:pt>
                  <c:pt idx="120">
                    <c:v>06</c:v>
                  </c:pt>
                  <c:pt idx="121">
                    <c:v>06</c:v>
                  </c:pt>
                  <c:pt idx="124">
                    <c:v>51</c:v>
                  </c:pt>
                  <c:pt idx="125">
                    <c:v>51</c:v>
                  </c:pt>
                  <c:pt idx="126">
                    <c:v>51</c:v>
                  </c:pt>
                  <c:pt idx="127">
                    <c:v>51</c:v>
                  </c:pt>
                  <c:pt idx="129">
                    <c:v>12</c:v>
                  </c:pt>
                  <c:pt idx="130">
                    <c:v>12</c:v>
                  </c:pt>
                  <c:pt idx="131">
                    <c:v>12</c:v>
                  </c:pt>
                  <c:pt idx="133">
                    <c:v>08</c:v>
                  </c:pt>
                  <c:pt idx="134">
                    <c:v>08</c:v>
                  </c:pt>
                  <c:pt idx="135">
                    <c:v>08</c:v>
                  </c:pt>
                  <c:pt idx="136">
                    <c:v>08</c:v>
                  </c:pt>
                  <c:pt idx="137">
                    <c:v>08</c:v>
                  </c:pt>
                  <c:pt idx="140">
                    <c:v>15</c:v>
                  </c:pt>
                  <c:pt idx="141">
                    <c:v>15</c:v>
                  </c:pt>
                  <c:pt idx="142">
                    <c:v>15</c:v>
                  </c:pt>
                  <c:pt idx="143">
                    <c:v>15</c:v>
                  </c:pt>
                  <c:pt idx="146">
                    <c:v>54</c:v>
                  </c:pt>
                  <c:pt idx="147">
                    <c:v>54</c:v>
                  </c:pt>
                  <c:pt idx="148">
                    <c:v>54</c:v>
                  </c:pt>
                  <c:pt idx="149">
                    <c:v>54</c:v>
                  </c:pt>
                </c:lvl>
                <c:lvl>
                  <c:pt idx="0">
                    <c:v>ПР</c:v>
                  </c:pt>
                  <c:pt idx="1">
                    <c:v>5</c:v>
                  </c:pt>
                  <c:pt idx="4">
                    <c:v>00</c:v>
                  </c:pt>
                  <c:pt idx="5">
                    <c:v>03</c:v>
                  </c:pt>
                  <c:pt idx="6">
                    <c:v>03</c:v>
                  </c:pt>
                  <c:pt idx="7">
                    <c:v>03</c:v>
                  </c:pt>
                  <c:pt idx="8">
                    <c:v>03</c:v>
                  </c:pt>
                  <c:pt idx="9">
                    <c:v>03</c:v>
                  </c:pt>
                  <c:pt idx="10">
                    <c:v>06</c:v>
                  </c:pt>
                  <c:pt idx="11">
                    <c:v>06</c:v>
                  </c:pt>
                  <c:pt idx="12">
                    <c:v>06</c:v>
                  </c:pt>
                  <c:pt idx="13">
                    <c:v>06</c:v>
                  </c:pt>
                  <c:pt idx="14">
                    <c:v>06</c:v>
                  </c:pt>
                  <c:pt idx="16">
                    <c:v>00</c:v>
                  </c:pt>
                  <c:pt idx="17">
                    <c:v>02</c:v>
                  </c:pt>
                  <c:pt idx="18">
                    <c:v>02</c:v>
                  </c:pt>
                  <c:pt idx="19">
                    <c:v>02</c:v>
                  </c:pt>
                  <c:pt idx="20">
                    <c:v>02</c:v>
                  </c:pt>
                  <c:pt idx="21">
                    <c:v>02</c:v>
                  </c:pt>
                  <c:pt idx="22">
                    <c:v>04</c:v>
                  </c:pt>
                  <c:pt idx="23">
                    <c:v>04</c:v>
                  </c:pt>
                  <c:pt idx="24">
                    <c:v>04</c:v>
                  </c:pt>
                  <c:pt idx="25">
                    <c:v>04</c:v>
                  </c:pt>
                  <c:pt idx="26">
                    <c:v>04</c:v>
                  </c:pt>
                  <c:pt idx="27">
                    <c:v>04</c:v>
                  </c:pt>
                  <c:pt idx="28">
                    <c:v>04</c:v>
                  </c:pt>
                  <c:pt idx="29">
                    <c:v>04</c:v>
                  </c:pt>
                  <c:pt idx="30">
                    <c:v>04</c:v>
                  </c:pt>
                  <c:pt idx="31">
                    <c:v>04</c:v>
                  </c:pt>
                  <c:pt idx="32">
                    <c:v>04</c:v>
                  </c:pt>
                  <c:pt idx="33">
                    <c:v>04</c:v>
                  </c:pt>
                  <c:pt idx="34">
                    <c:v>04</c:v>
                  </c:pt>
                  <c:pt idx="35">
                    <c:v>04</c:v>
                  </c:pt>
                  <c:pt idx="36">
                    <c:v>04</c:v>
                  </c:pt>
                  <c:pt idx="37">
                    <c:v>11</c:v>
                  </c:pt>
                  <c:pt idx="38">
                    <c:v>11</c:v>
                  </c:pt>
                  <c:pt idx="39">
                    <c:v>11</c:v>
                  </c:pt>
                  <c:pt idx="40">
                    <c:v>11</c:v>
                  </c:pt>
                  <c:pt idx="41">
                    <c:v>11</c:v>
                  </c:pt>
                  <c:pt idx="42">
                    <c:v>13</c:v>
                  </c:pt>
                  <c:pt idx="43">
                    <c:v>13</c:v>
                  </c:pt>
                  <c:pt idx="44">
                    <c:v>13</c:v>
                  </c:pt>
                  <c:pt idx="45">
                    <c:v>13</c:v>
                  </c:pt>
                  <c:pt idx="46">
                    <c:v>13</c:v>
                  </c:pt>
                  <c:pt idx="47">
                    <c:v>13</c:v>
                  </c:pt>
                  <c:pt idx="48">
                    <c:v>13</c:v>
                  </c:pt>
                  <c:pt idx="49">
                    <c:v>13</c:v>
                  </c:pt>
                  <c:pt idx="50">
                    <c:v>13</c:v>
                  </c:pt>
                  <c:pt idx="51">
                    <c:v>13</c:v>
                  </c:pt>
                  <c:pt idx="52">
                    <c:v>13</c:v>
                  </c:pt>
                  <c:pt idx="53">
                    <c:v>00</c:v>
                  </c:pt>
                  <c:pt idx="54">
                    <c:v>03</c:v>
                  </c:pt>
                  <c:pt idx="55">
                    <c:v>03</c:v>
                  </c:pt>
                  <c:pt idx="56">
                    <c:v>03</c:v>
                  </c:pt>
                  <c:pt idx="57">
                    <c:v>03</c:v>
                  </c:pt>
                  <c:pt idx="58">
                    <c:v>03</c:v>
                  </c:pt>
                  <c:pt idx="59">
                    <c:v>00</c:v>
                  </c:pt>
                  <c:pt idx="60">
                    <c:v>09</c:v>
                  </c:pt>
                  <c:pt idx="61">
                    <c:v>09</c:v>
                  </c:pt>
                  <c:pt idx="62">
                    <c:v>09</c:v>
                  </c:pt>
                  <c:pt idx="63">
                    <c:v>09</c:v>
                  </c:pt>
                  <c:pt idx="64">
                    <c:v>09</c:v>
                  </c:pt>
                  <c:pt idx="65">
                    <c:v>09</c:v>
                  </c:pt>
                  <c:pt idx="66">
                    <c:v>14</c:v>
                  </c:pt>
                  <c:pt idx="67">
                    <c:v>14</c:v>
                  </c:pt>
                  <c:pt idx="68">
                    <c:v>14</c:v>
                  </c:pt>
                  <c:pt idx="69">
                    <c:v>14</c:v>
                  </c:pt>
                  <c:pt idx="70">
                    <c:v>00</c:v>
                  </c:pt>
                  <c:pt idx="71">
                    <c:v>09</c:v>
                  </c:pt>
                  <c:pt idx="72">
                    <c:v>09</c:v>
                  </c:pt>
                  <c:pt idx="73">
                    <c:v>09</c:v>
                  </c:pt>
                  <c:pt idx="74">
                    <c:v>09</c:v>
                  </c:pt>
                  <c:pt idx="75">
                    <c:v>09</c:v>
                  </c:pt>
                  <c:pt idx="76">
                    <c:v>09</c:v>
                  </c:pt>
                  <c:pt idx="77">
                    <c:v>09</c:v>
                  </c:pt>
                  <c:pt idx="78">
                    <c:v>09</c:v>
                  </c:pt>
                  <c:pt idx="79">
                    <c:v>09</c:v>
                  </c:pt>
                  <c:pt idx="80">
                    <c:v>10</c:v>
                  </c:pt>
                  <c:pt idx="81">
                    <c:v>10</c:v>
                  </c:pt>
                  <c:pt idx="82">
                    <c:v>10</c:v>
                  </c:pt>
                  <c:pt idx="83">
                    <c:v>10</c:v>
                  </c:pt>
                  <c:pt idx="84">
                    <c:v>10</c:v>
                  </c:pt>
                  <c:pt idx="85">
                    <c:v>12</c:v>
                  </c:pt>
                  <c:pt idx="86">
                    <c:v>12</c:v>
                  </c:pt>
                  <c:pt idx="87">
                    <c:v>12</c:v>
                  </c:pt>
                  <c:pt idx="88">
                    <c:v>12</c:v>
                  </c:pt>
                  <c:pt idx="89">
                    <c:v>00</c:v>
                  </c:pt>
                  <c:pt idx="90">
                    <c:v>02</c:v>
                  </c:pt>
                  <c:pt idx="91">
                    <c:v>02</c:v>
                  </c:pt>
                  <c:pt idx="92">
                    <c:v>02</c:v>
                  </c:pt>
                  <c:pt idx="93">
                    <c:v>02</c:v>
                  </c:pt>
                  <c:pt idx="94">
                    <c:v>02</c:v>
                  </c:pt>
                  <c:pt idx="95">
                    <c:v>03</c:v>
                  </c:pt>
                  <c:pt idx="96">
                    <c:v>03</c:v>
                  </c:pt>
                  <c:pt idx="97">
                    <c:v>03</c:v>
                  </c:pt>
                  <c:pt idx="98">
                    <c:v>03</c:v>
                  </c:pt>
                  <c:pt idx="99">
                    <c:v>03</c:v>
                  </c:pt>
                  <c:pt idx="100">
                    <c:v>03</c:v>
                  </c:pt>
                  <c:pt idx="101">
                    <c:v>03</c:v>
                  </c:pt>
                  <c:pt idx="102">
                    <c:v>03</c:v>
                  </c:pt>
                  <c:pt idx="103">
                    <c:v>03</c:v>
                  </c:pt>
                  <c:pt idx="104">
                    <c:v>03</c:v>
                  </c:pt>
                  <c:pt idx="105">
                    <c:v>03</c:v>
                  </c:pt>
                  <c:pt idx="107">
                    <c:v>07</c:v>
                  </c:pt>
                  <c:pt idx="108">
                    <c:v>07</c:v>
                  </c:pt>
                  <c:pt idx="109">
                    <c:v>07</c:v>
                  </c:pt>
                  <c:pt idx="110">
                    <c:v>07</c:v>
                  </c:pt>
                  <c:pt idx="111">
                    <c:v>07</c:v>
                  </c:pt>
                  <c:pt idx="112">
                    <c:v>00</c:v>
                  </c:pt>
                  <c:pt idx="113">
                    <c:v>01</c:v>
                  </c:pt>
                  <c:pt idx="114">
                    <c:v>01</c:v>
                  </c:pt>
                  <c:pt idx="115">
                    <c:v>01</c:v>
                  </c:pt>
                  <c:pt idx="116">
                    <c:v>01</c:v>
                  </c:pt>
                  <c:pt idx="117">
                    <c:v>01</c:v>
                  </c:pt>
                  <c:pt idx="118">
                    <c:v>01</c:v>
                  </c:pt>
                  <c:pt idx="119">
                    <c:v>01</c:v>
                  </c:pt>
                  <c:pt idx="120">
                    <c:v>01</c:v>
                  </c:pt>
                  <c:pt idx="121">
                    <c:v>01</c:v>
                  </c:pt>
                  <c:pt idx="122">
                    <c:v>00</c:v>
                  </c:pt>
                  <c:pt idx="123">
                    <c:v>01</c:v>
                  </c:pt>
                  <c:pt idx="124">
                    <c:v>01</c:v>
                  </c:pt>
                  <c:pt idx="125">
                    <c:v>01</c:v>
                  </c:pt>
                  <c:pt idx="126">
                    <c:v>01</c:v>
                  </c:pt>
                  <c:pt idx="127">
                    <c:v>01</c:v>
                  </c:pt>
                  <c:pt idx="128">
                    <c:v>03</c:v>
                  </c:pt>
                  <c:pt idx="129">
                    <c:v>03</c:v>
                  </c:pt>
                  <c:pt idx="130">
                    <c:v>03</c:v>
                  </c:pt>
                  <c:pt idx="131">
                    <c:v>03</c:v>
                  </c:pt>
                  <c:pt idx="132">
                    <c:v>00</c:v>
                  </c:pt>
                  <c:pt idx="133">
                    <c:v>02</c:v>
                  </c:pt>
                  <c:pt idx="134">
                    <c:v>02</c:v>
                  </c:pt>
                  <c:pt idx="135">
                    <c:v>02</c:v>
                  </c:pt>
                  <c:pt idx="136">
                    <c:v>02</c:v>
                  </c:pt>
                  <c:pt idx="137">
                    <c:v>02</c:v>
                  </c:pt>
                  <c:pt idx="138">
                    <c:v>00</c:v>
                  </c:pt>
                  <c:pt idx="139">
                    <c:v>02</c:v>
                  </c:pt>
                  <c:pt idx="140">
                    <c:v>02</c:v>
                  </c:pt>
                  <c:pt idx="141">
                    <c:v>02</c:v>
                  </c:pt>
                  <c:pt idx="142">
                    <c:v>02</c:v>
                  </c:pt>
                  <c:pt idx="143">
                    <c:v>02</c:v>
                  </c:pt>
                  <c:pt idx="144">
                    <c:v>00</c:v>
                  </c:pt>
                  <c:pt idx="145">
                    <c:v>01</c:v>
                  </c:pt>
                  <c:pt idx="146">
                    <c:v>01</c:v>
                  </c:pt>
                  <c:pt idx="147">
                    <c:v>01</c:v>
                  </c:pt>
                  <c:pt idx="148">
                    <c:v>01</c:v>
                  </c:pt>
                  <c:pt idx="149">
                    <c:v>01</c:v>
                  </c:pt>
                </c:lvl>
                <c:lvl>
                  <c:pt idx="0">
                    <c:v>РЗ</c:v>
                  </c:pt>
                  <c:pt idx="1">
                    <c:v>4</c:v>
                  </c:pt>
                  <c:pt idx="4">
                    <c:v>01</c:v>
                  </c:pt>
                  <c:pt idx="5">
                    <c:v>01</c:v>
                  </c:pt>
                  <c:pt idx="6">
                    <c:v>01</c:v>
                  </c:pt>
                  <c:pt idx="7">
                    <c:v>01</c:v>
                  </c:pt>
                  <c:pt idx="8">
                    <c:v>01</c:v>
                  </c:pt>
                  <c:pt idx="9">
                    <c:v>01</c:v>
                  </c:pt>
                  <c:pt idx="10">
                    <c:v>01</c:v>
                  </c:pt>
                  <c:pt idx="11">
                    <c:v>01</c:v>
                  </c:pt>
                  <c:pt idx="12">
                    <c:v>01</c:v>
                  </c:pt>
                  <c:pt idx="13">
                    <c:v>01</c:v>
                  </c:pt>
                  <c:pt idx="14">
                    <c:v>01</c:v>
                  </c:pt>
                  <c:pt idx="16">
                    <c:v>01</c:v>
                  </c:pt>
                  <c:pt idx="17">
                    <c:v>01</c:v>
                  </c:pt>
                  <c:pt idx="18">
                    <c:v>01</c:v>
                  </c:pt>
                  <c:pt idx="19">
                    <c:v>01</c:v>
                  </c:pt>
                  <c:pt idx="20">
                    <c:v>01</c:v>
                  </c:pt>
                  <c:pt idx="21">
                    <c:v>01</c:v>
                  </c:pt>
                  <c:pt idx="22">
                    <c:v>01</c:v>
                  </c:pt>
                  <c:pt idx="23">
                    <c:v>01</c:v>
                  </c:pt>
                  <c:pt idx="24">
                    <c:v>01</c:v>
                  </c:pt>
                  <c:pt idx="25">
                    <c:v>01</c:v>
                  </c:pt>
                  <c:pt idx="26">
                    <c:v>01</c:v>
                  </c:pt>
                  <c:pt idx="27">
                    <c:v>01</c:v>
                  </c:pt>
                  <c:pt idx="28">
                    <c:v>01</c:v>
                  </c:pt>
                  <c:pt idx="29">
                    <c:v>01</c:v>
                  </c:pt>
                  <c:pt idx="30">
                    <c:v>01</c:v>
                  </c:pt>
                  <c:pt idx="31">
                    <c:v>01</c:v>
                  </c:pt>
                  <c:pt idx="32">
                    <c:v>01</c:v>
                  </c:pt>
                  <c:pt idx="33">
                    <c:v>01</c:v>
                  </c:pt>
                  <c:pt idx="34">
                    <c:v>01</c:v>
                  </c:pt>
                  <c:pt idx="35">
                    <c:v>01</c:v>
                  </c:pt>
                  <c:pt idx="36">
                    <c:v>01</c:v>
                  </c:pt>
                  <c:pt idx="37">
                    <c:v>01</c:v>
                  </c:pt>
                  <c:pt idx="38">
                    <c:v>01</c:v>
                  </c:pt>
                  <c:pt idx="39">
                    <c:v>01</c:v>
                  </c:pt>
                  <c:pt idx="40">
                    <c:v>01</c:v>
                  </c:pt>
                  <c:pt idx="41">
                    <c:v>01</c:v>
                  </c:pt>
                  <c:pt idx="42">
                    <c:v>01</c:v>
                  </c:pt>
                  <c:pt idx="43">
                    <c:v>01</c:v>
                  </c:pt>
                  <c:pt idx="44">
                    <c:v>01</c:v>
                  </c:pt>
                  <c:pt idx="45">
                    <c:v>01</c:v>
                  </c:pt>
                  <c:pt idx="46">
                    <c:v>01</c:v>
                  </c:pt>
                  <c:pt idx="47">
                    <c:v>01</c:v>
                  </c:pt>
                  <c:pt idx="48">
                    <c:v>01</c:v>
                  </c:pt>
                  <c:pt idx="49">
                    <c:v>01</c:v>
                  </c:pt>
                  <c:pt idx="50">
                    <c:v>01</c:v>
                  </c:pt>
                  <c:pt idx="51">
                    <c:v>01</c:v>
                  </c:pt>
                  <c:pt idx="52">
                    <c:v>01</c:v>
                  </c:pt>
                  <c:pt idx="53">
                    <c:v>02</c:v>
                  </c:pt>
                  <c:pt idx="54">
                    <c:v>02</c:v>
                  </c:pt>
                  <c:pt idx="55">
                    <c:v>02</c:v>
                  </c:pt>
                  <c:pt idx="56">
                    <c:v>02</c:v>
                  </c:pt>
                  <c:pt idx="57">
                    <c:v>02</c:v>
                  </c:pt>
                  <c:pt idx="58">
                    <c:v>02</c:v>
                  </c:pt>
                  <c:pt idx="59">
                    <c:v>03</c:v>
                  </c:pt>
                  <c:pt idx="60">
                    <c:v>03</c:v>
                  </c:pt>
                  <c:pt idx="61">
                    <c:v>03</c:v>
                  </c:pt>
                  <c:pt idx="62">
                    <c:v>03</c:v>
                  </c:pt>
                  <c:pt idx="63">
                    <c:v>03</c:v>
                  </c:pt>
                  <c:pt idx="64">
                    <c:v>03</c:v>
                  </c:pt>
                  <c:pt idx="65">
                    <c:v>03</c:v>
                  </c:pt>
                  <c:pt idx="66">
                    <c:v>03</c:v>
                  </c:pt>
                  <c:pt idx="67">
                    <c:v>03</c:v>
                  </c:pt>
                  <c:pt idx="68">
                    <c:v>03</c:v>
                  </c:pt>
                  <c:pt idx="69">
                    <c:v>03</c:v>
                  </c:pt>
                  <c:pt idx="70">
                    <c:v>04</c:v>
                  </c:pt>
                  <c:pt idx="71">
                    <c:v>04</c:v>
                  </c:pt>
                  <c:pt idx="72">
                    <c:v>04</c:v>
                  </c:pt>
                  <c:pt idx="73">
                    <c:v>04</c:v>
                  </c:pt>
                  <c:pt idx="74">
                    <c:v>04</c:v>
                  </c:pt>
                  <c:pt idx="75">
                    <c:v>04</c:v>
                  </c:pt>
                  <c:pt idx="76">
                    <c:v>04</c:v>
                  </c:pt>
                  <c:pt idx="77">
                    <c:v>04</c:v>
                  </c:pt>
                  <c:pt idx="78">
                    <c:v>04</c:v>
                  </c:pt>
                  <c:pt idx="79">
                    <c:v>04</c:v>
                  </c:pt>
                  <c:pt idx="80">
                    <c:v>04</c:v>
                  </c:pt>
                  <c:pt idx="81">
                    <c:v>04</c:v>
                  </c:pt>
                  <c:pt idx="82">
                    <c:v>04</c:v>
                  </c:pt>
                  <c:pt idx="83">
                    <c:v>04</c:v>
                  </c:pt>
                  <c:pt idx="84">
                    <c:v>04</c:v>
                  </c:pt>
                  <c:pt idx="85">
                    <c:v>04</c:v>
                  </c:pt>
                  <c:pt idx="86">
                    <c:v>04</c:v>
                  </c:pt>
                  <c:pt idx="87">
                    <c:v>04</c:v>
                  </c:pt>
                  <c:pt idx="88">
                    <c:v>04</c:v>
                  </c:pt>
                  <c:pt idx="89">
                    <c:v>05</c:v>
                  </c:pt>
                  <c:pt idx="90">
                    <c:v>05</c:v>
                  </c:pt>
                  <c:pt idx="91">
                    <c:v>05</c:v>
                  </c:pt>
                  <c:pt idx="92">
                    <c:v>05</c:v>
                  </c:pt>
                  <c:pt idx="93">
                    <c:v>05</c:v>
                  </c:pt>
                  <c:pt idx="94">
                    <c:v>05</c:v>
                  </c:pt>
                  <c:pt idx="95">
                    <c:v>05</c:v>
                  </c:pt>
                  <c:pt idx="96">
                    <c:v>05</c:v>
                  </c:pt>
                  <c:pt idx="97">
                    <c:v>05</c:v>
                  </c:pt>
                  <c:pt idx="98">
                    <c:v>05</c:v>
                  </c:pt>
                  <c:pt idx="99">
                    <c:v>05</c:v>
                  </c:pt>
                  <c:pt idx="100">
                    <c:v>05</c:v>
                  </c:pt>
                  <c:pt idx="101">
                    <c:v>05</c:v>
                  </c:pt>
                  <c:pt idx="102">
                    <c:v>05</c:v>
                  </c:pt>
                  <c:pt idx="103">
                    <c:v>05</c:v>
                  </c:pt>
                  <c:pt idx="104">
                    <c:v>05</c:v>
                  </c:pt>
                  <c:pt idx="105">
                    <c:v>05</c:v>
                  </c:pt>
                  <c:pt idx="106">
                    <c:v>07</c:v>
                  </c:pt>
                  <c:pt idx="107">
                    <c:v>07</c:v>
                  </c:pt>
                  <c:pt idx="108">
                    <c:v>07</c:v>
                  </c:pt>
                  <c:pt idx="109">
                    <c:v>07</c:v>
                  </c:pt>
                  <c:pt idx="110">
                    <c:v>07</c:v>
                  </c:pt>
                  <c:pt idx="111">
                    <c:v>07</c:v>
                  </c:pt>
                  <c:pt idx="112">
                    <c:v>08</c:v>
                  </c:pt>
                  <c:pt idx="113">
                    <c:v>08</c:v>
                  </c:pt>
                  <c:pt idx="114">
                    <c:v>08</c:v>
                  </c:pt>
                  <c:pt idx="115">
                    <c:v>08</c:v>
                  </c:pt>
                  <c:pt idx="116">
                    <c:v>08</c:v>
                  </c:pt>
                  <c:pt idx="117">
                    <c:v>08</c:v>
                  </c:pt>
                  <c:pt idx="118">
                    <c:v>08</c:v>
                  </c:pt>
                  <c:pt idx="119">
                    <c:v>08</c:v>
                  </c:pt>
                  <c:pt idx="120">
                    <c:v>08</c:v>
                  </c:pt>
                  <c:pt idx="121">
                    <c:v>08</c:v>
                  </c:pt>
                  <c:pt idx="122">
                    <c:v>10</c:v>
                  </c:pt>
                  <c:pt idx="123">
                    <c:v>10</c:v>
                  </c:pt>
                  <c:pt idx="124">
                    <c:v>10</c:v>
                  </c:pt>
                  <c:pt idx="125">
                    <c:v>10</c:v>
                  </c:pt>
                  <c:pt idx="126">
                    <c:v>10</c:v>
                  </c:pt>
                  <c:pt idx="127">
                    <c:v>10</c:v>
                  </c:pt>
                  <c:pt idx="128">
                    <c:v>10</c:v>
                  </c:pt>
                  <c:pt idx="129">
                    <c:v>10</c:v>
                  </c:pt>
                  <c:pt idx="130">
                    <c:v>10</c:v>
                  </c:pt>
                  <c:pt idx="131">
                    <c:v>10</c:v>
                  </c:pt>
                  <c:pt idx="132">
                    <c:v>11</c:v>
                  </c:pt>
                  <c:pt idx="133">
                    <c:v>11</c:v>
                  </c:pt>
                  <c:pt idx="134">
                    <c:v>11</c:v>
                  </c:pt>
                  <c:pt idx="135">
                    <c:v>11</c:v>
                  </c:pt>
                  <c:pt idx="136">
                    <c:v>11</c:v>
                  </c:pt>
                  <c:pt idx="137">
                    <c:v>11</c:v>
                  </c:pt>
                  <c:pt idx="138">
                    <c:v>12</c:v>
                  </c:pt>
                  <c:pt idx="139">
                    <c:v>12</c:v>
                  </c:pt>
                  <c:pt idx="140">
                    <c:v>12</c:v>
                  </c:pt>
                  <c:pt idx="141">
                    <c:v>12</c:v>
                  </c:pt>
                  <c:pt idx="142">
                    <c:v>12</c:v>
                  </c:pt>
                  <c:pt idx="143">
                    <c:v>12</c:v>
                  </c:pt>
                  <c:pt idx="144">
                    <c:v>13</c:v>
                  </c:pt>
                  <c:pt idx="145">
                    <c:v>13</c:v>
                  </c:pt>
                  <c:pt idx="146">
                    <c:v>13</c:v>
                  </c:pt>
                  <c:pt idx="147">
                    <c:v>13</c:v>
                  </c:pt>
                  <c:pt idx="148">
                    <c:v>13</c:v>
                  </c:pt>
                  <c:pt idx="149">
                    <c:v>13</c:v>
                  </c:pt>
                </c:lvl>
                <c:lvl>
                  <c:pt idx="0">
                    <c:v>Вед</c:v>
                  </c:pt>
                  <c:pt idx="1">
                    <c:v>3</c:v>
                  </c:pt>
                  <c:pt idx="3">
                    <c:v>991</c:v>
                  </c:pt>
                  <c:pt idx="4">
                    <c:v>991</c:v>
                  </c:pt>
                  <c:pt idx="5">
                    <c:v>991</c:v>
                  </c:pt>
                  <c:pt idx="6">
                    <c:v>991</c:v>
                  </c:pt>
                  <c:pt idx="7">
                    <c:v>991</c:v>
                  </c:pt>
                  <c:pt idx="8">
                    <c:v>991</c:v>
                  </c:pt>
                  <c:pt idx="9">
                    <c:v>991</c:v>
                  </c:pt>
                  <c:pt idx="10">
                    <c:v>991</c:v>
                  </c:pt>
                  <c:pt idx="11">
                    <c:v>991</c:v>
                  </c:pt>
                  <c:pt idx="12">
                    <c:v>991</c:v>
                  </c:pt>
                  <c:pt idx="13">
                    <c:v>991</c:v>
                  </c:pt>
                  <c:pt idx="14">
                    <c:v>991</c:v>
                  </c:pt>
                  <c:pt idx="15">
                    <c:v>992</c:v>
                  </c:pt>
                  <c:pt idx="16">
                    <c:v>992</c:v>
                  </c:pt>
                  <c:pt idx="17">
                    <c:v>992</c:v>
                  </c:pt>
                  <c:pt idx="18">
                    <c:v>992</c:v>
                  </c:pt>
                  <c:pt idx="19">
                    <c:v>992</c:v>
                  </c:pt>
                  <c:pt idx="20">
                    <c:v>992</c:v>
                  </c:pt>
                  <c:pt idx="21">
                    <c:v>992</c:v>
                  </c:pt>
                  <c:pt idx="22">
                    <c:v>992</c:v>
                  </c:pt>
                  <c:pt idx="23">
                    <c:v>992</c:v>
                  </c:pt>
                  <c:pt idx="24">
                    <c:v>992</c:v>
                  </c:pt>
                  <c:pt idx="25">
                    <c:v>992</c:v>
                  </c:pt>
                  <c:pt idx="26">
                    <c:v>992</c:v>
                  </c:pt>
                  <c:pt idx="27">
                    <c:v>992</c:v>
                  </c:pt>
                  <c:pt idx="28">
                    <c:v>992</c:v>
                  </c:pt>
                  <c:pt idx="29">
                    <c:v>992</c:v>
                  </c:pt>
                  <c:pt idx="30">
                    <c:v>992</c:v>
                  </c:pt>
                  <c:pt idx="31">
                    <c:v>992</c:v>
                  </c:pt>
                  <c:pt idx="32">
                    <c:v>992</c:v>
                  </c:pt>
                  <c:pt idx="33">
                    <c:v>992</c:v>
                  </c:pt>
                  <c:pt idx="34">
                    <c:v>992</c:v>
                  </c:pt>
                  <c:pt idx="35">
                    <c:v>992</c:v>
                  </c:pt>
                  <c:pt idx="36">
                    <c:v>992</c:v>
                  </c:pt>
                  <c:pt idx="37">
                    <c:v>992</c:v>
                  </c:pt>
                  <c:pt idx="38">
                    <c:v>992</c:v>
                  </c:pt>
                  <c:pt idx="39">
                    <c:v>992</c:v>
                  </c:pt>
                  <c:pt idx="40">
                    <c:v>992</c:v>
                  </c:pt>
                  <c:pt idx="41">
                    <c:v>992</c:v>
                  </c:pt>
                  <c:pt idx="42">
                    <c:v>992</c:v>
                  </c:pt>
                  <c:pt idx="43">
                    <c:v>992</c:v>
                  </c:pt>
                  <c:pt idx="44">
                    <c:v>992</c:v>
                  </c:pt>
                  <c:pt idx="45">
                    <c:v>992</c:v>
                  </c:pt>
                  <c:pt idx="46">
                    <c:v>992</c:v>
                  </c:pt>
                  <c:pt idx="47">
                    <c:v>992</c:v>
                  </c:pt>
                  <c:pt idx="48">
                    <c:v>992</c:v>
                  </c:pt>
                  <c:pt idx="49">
                    <c:v>992</c:v>
                  </c:pt>
                  <c:pt idx="50">
                    <c:v>992</c:v>
                  </c:pt>
                  <c:pt idx="51">
                    <c:v>992</c:v>
                  </c:pt>
                  <c:pt idx="52">
                    <c:v>992</c:v>
                  </c:pt>
                  <c:pt idx="53">
                    <c:v>992</c:v>
                  </c:pt>
                  <c:pt idx="54">
                    <c:v>992</c:v>
                  </c:pt>
                  <c:pt idx="55">
                    <c:v>992</c:v>
                  </c:pt>
                  <c:pt idx="56">
                    <c:v>992</c:v>
                  </c:pt>
                  <c:pt idx="57">
                    <c:v>992</c:v>
                  </c:pt>
                  <c:pt idx="58">
                    <c:v>992</c:v>
                  </c:pt>
                  <c:pt idx="59">
                    <c:v>992</c:v>
                  </c:pt>
                  <c:pt idx="60">
                    <c:v>992</c:v>
                  </c:pt>
                  <c:pt idx="61">
                    <c:v>992</c:v>
                  </c:pt>
                  <c:pt idx="62">
                    <c:v>992</c:v>
                  </c:pt>
                  <c:pt idx="63">
                    <c:v>992</c:v>
                  </c:pt>
                  <c:pt idx="64">
                    <c:v>992</c:v>
                  </c:pt>
                  <c:pt idx="65">
                    <c:v>993</c:v>
                  </c:pt>
                  <c:pt idx="66">
                    <c:v>992</c:v>
                  </c:pt>
                  <c:pt idx="67">
                    <c:v>992</c:v>
                  </c:pt>
                  <c:pt idx="68">
                    <c:v>992</c:v>
                  </c:pt>
                  <c:pt idx="69">
                    <c:v>992</c:v>
                  </c:pt>
                  <c:pt idx="70">
                    <c:v>992</c:v>
                  </c:pt>
                  <c:pt idx="71">
                    <c:v>992</c:v>
                  </c:pt>
                  <c:pt idx="72">
                    <c:v>992</c:v>
                  </c:pt>
                  <c:pt idx="73">
                    <c:v>992</c:v>
                  </c:pt>
                  <c:pt idx="74">
                    <c:v>992</c:v>
                  </c:pt>
                  <c:pt idx="75">
                    <c:v>992</c:v>
                  </c:pt>
                  <c:pt idx="76">
                    <c:v>992</c:v>
                  </c:pt>
                  <c:pt idx="77">
                    <c:v>992</c:v>
                  </c:pt>
                  <c:pt idx="78">
                    <c:v>992</c:v>
                  </c:pt>
                  <c:pt idx="79">
                    <c:v>992</c:v>
                  </c:pt>
                  <c:pt idx="80">
                    <c:v>992</c:v>
                  </c:pt>
                  <c:pt idx="81">
                    <c:v>992</c:v>
                  </c:pt>
                  <c:pt idx="82">
                    <c:v>992</c:v>
                  </c:pt>
                  <c:pt idx="83">
                    <c:v>992</c:v>
                  </c:pt>
                  <c:pt idx="84">
                    <c:v>992</c:v>
                  </c:pt>
                  <c:pt idx="85">
                    <c:v>992</c:v>
                  </c:pt>
                  <c:pt idx="86">
                    <c:v>992</c:v>
                  </c:pt>
                  <c:pt idx="87">
                    <c:v>992</c:v>
                  </c:pt>
                  <c:pt idx="88">
                    <c:v>992</c:v>
                  </c:pt>
                  <c:pt idx="89">
                    <c:v>992</c:v>
                  </c:pt>
                  <c:pt idx="90">
                    <c:v>992</c:v>
                  </c:pt>
                  <c:pt idx="91">
                    <c:v>992</c:v>
                  </c:pt>
                  <c:pt idx="92">
                    <c:v>992</c:v>
                  </c:pt>
                  <c:pt idx="93">
                    <c:v>992</c:v>
                  </c:pt>
                  <c:pt idx="94">
                    <c:v>992</c:v>
                  </c:pt>
                  <c:pt idx="95">
                    <c:v>992</c:v>
                  </c:pt>
                  <c:pt idx="96">
                    <c:v>992</c:v>
                  </c:pt>
                  <c:pt idx="97">
                    <c:v>992</c:v>
                  </c:pt>
                  <c:pt idx="98">
                    <c:v>992</c:v>
                  </c:pt>
                  <c:pt idx="99">
                    <c:v>992</c:v>
                  </c:pt>
                  <c:pt idx="100">
                    <c:v>992</c:v>
                  </c:pt>
                  <c:pt idx="101">
                    <c:v>992</c:v>
                  </c:pt>
                  <c:pt idx="102">
                    <c:v>992</c:v>
                  </c:pt>
                  <c:pt idx="103">
                    <c:v>992</c:v>
                  </c:pt>
                  <c:pt idx="104">
                    <c:v>992</c:v>
                  </c:pt>
                  <c:pt idx="105">
                    <c:v>992</c:v>
                  </c:pt>
                  <c:pt idx="106">
                    <c:v>992</c:v>
                  </c:pt>
                  <c:pt idx="107">
                    <c:v>992</c:v>
                  </c:pt>
                  <c:pt idx="108">
                    <c:v>992</c:v>
                  </c:pt>
                  <c:pt idx="109">
                    <c:v>992</c:v>
                  </c:pt>
                  <c:pt idx="110">
                    <c:v>992</c:v>
                  </c:pt>
                  <c:pt idx="111">
                    <c:v>992</c:v>
                  </c:pt>
                  <c:pt idx="112">
                    <c:v>992</c:v>
                  </c:pt>
                  <c:pt idx="113">
                    <c:v>992</c:v>
                  </c:pt>
                  <c:pt idx="114">
                    <c:v>992</c:v>
                  </c:pt>
                  <c:pt idx="115">
                    <c:v>992</c:v>
                  </c:pt>
                  <c:pt idx="116">
                    <c:v>992</c:v>
                  </c:pt>
                  <c:pt idx="117">
                    <c:v>992</c:v>
                  </c:pt>
                  <c:pt idx="118">
                    <c:v>992</c:v>
                  </c:pt>
                  <c:pt idx="119">
                    <c:v>992</c:v>
                  </c:pt>
                  <c:pt idx="120">
                    <c:v>992</c:v>
                  </c:pt>
                  <c:pt idx="121">
                    <c:v>992</c:v>
                  </c:pt>
                  <c:pt idx="122">
                    <c:v>992</c:v>
                  </c:pt>
                  <c:pt idx="123">
                    <c:v>992</c:v>
                  </c:pt>
                  <c:pt idx="124">
                    <c:v>992</c:v>
                  </c:pt>
                  <c:pt idx="125">
                    <c:v>992</c:v>
                  </c:pt>
                  <c:pt idx="126">
                    <c:v>992</c:v>
                  </c:pt>
                  <c:pt idx="127">
                    <c:v>992</c:v>
                  </c:pt>
                  <c:pt idx="128">
                    <c:v>992</c:v>
                  </c:pt>
                  <c:pt idx="129">
                    <c:v>992</c:v>
                  </c:pt>
                  <c:pt idx="130">
                    <c:v>992</c:v>
                  </c:pt>
                  <c:pt idx="131">
                    <c:v>992</c:v>
                  </c:pt>
                  <c:pt idx="132">
                    <c:v>992</c:v>
                  </c:pt>
                  <c:pt idx="133">
                    <c:v>992</c:v>
                  </c:pt>
                  <c:pt idx="134">
                    <c:v>992</c:v>
                  </c:pt>
                  <c:pt idx="135">
                    <c:v>992</c:v>
                  </c:pt>
                  <c:pt idx="136">
                    <c:v>992</c:v>
                  </c:pt>
                  <c:pt idx="137">
                    <c:v>992</c:v>
                  </c:pt>
                  <c:pt idx="138">
                    <c:v>992</c:v>
                  </c:pt>
                  <c:pt idx="139">
                    <c:v>992</c:v>
                  </c:pt>
                  <c:pt idx="140">
                    <c:v>992</c:v>
                  </c:pt>
                  <c:pt idx="141">
                    <c:v>992</c:v>
                  </c:pt>
                  <c:pt idx="142">
                    <c:v>992</c:v>
                  </c:pt>
                  <c:pt idx="143">
                    <c:v>992</c:v>
                  </c:pt>
                  <c:pt idx="144">
                    <c:v>992</c:v>
                  </c:pt>
                  <c:pt idx="145">
                    <c:v>992</c:v>
                  </c:pt>
                  <c:pt idx="146">
                    <c:v>992</c:v>
                  </c:pt>
                  <c:pt idx="147">
                    <c:v>992</c:v>
                  </c:pt>
                  <c:pt idx="148">
                    <c:v>992</c:v>
                  </c:pt>
                  <c:pt idx="149">
                    <c:v>992</c:v>
                  </c:pt>
                </c:lvl>
                <c:lvl>
                  <c:pt idx="0">
                    <c:v>Наименование</c:v>
                  </c:pt>
                  <c:pt idx="1">
                    <c:v>2</c:v>
                  </c:pt>
                  <c:pt idx="2">
                    <c:v>Всего  </c:v>
                  </c:pt>
                  <c:pt idx="3">
                    <c:v>Совет Новодмитриевского сельского поселения</c:v>
                  </c:pt>
                  <c:pt idx="4">
                    <c:v>Общегосударственные вопросы</c:v>
                  </c:pt>
                  <c:pt idx="5">
                    <c:v>Функционирование законодательных (представительных) органов государственной власти и представительных органов муниципальных образований</c:v>
                  </c:pt>
                  <c:pt idx="6">
                    <c:v>Обеспечение деятельности Совета муниципального образования</c:v>
                  </c:pt>
                  <c:pt idx="7">
                    <c:v>Обеспечение функции Совета муниципального образования </c:v>
                  </c:pt>
                  <c:pt idx="8">
                    <c:v>Расходы на обеспечение функций органа местного самоуправления</c:v>
                  </c:pt>
                  <c:pt idx="9">
                    <c:v>Иные закупки товаров, работ и услуг для обеспечения государственных (муниципальных) нужд</c:v>
                  </c:pt>
                  <c:pt idx="10">
                    <c:v>Общегосударственные вопросы</c:v>
                  </c:pt>
                  <c:pt idx="11">
                    <c:v>Обеспечение деятельности контрольно-счетной палаты муниципального образования Северский район</c:v>
                  </c:pt>
                  <c:pt idx="12">
                    <c:v>Контрольно-счетная палата</c:v>
                  </c:pt>
                  <c:pt idx="13">
                    <c:v>Расходы на обеспечение функций органов местного самоуправления</c:v>
                  </c:pt>
                  <c:pt idx="14">
                    <c:v>Межбюджетные трансферты</c:v>
                  </c:pt>
                  <c:pt idx="15">
                    <c:v>Администрация Новодмитриевского сельского поселения</c:v>
                  </c:pt>
                  <c:pt idx="16">
                    <c:v>Общегосударственные вопросы</c:v>
                  </c:pt>
                  <c:pt idx="17">
                    <c:v>Функционирование высшего должностного лица субъекта Российской Федерации и муниципального образования</c:v>
                  </c:pt>
                  <c:pt idx="18">
                    <c:v>Обеспечение деятельности  главы муниципального образования</c:v>
                  </c:pt>
                  <c:pt idx="19">
                    <c:v>Высшее должностное лицо</c:v>
                  </c:pt>
                  <c:pt idx="20">
                    <c:v>Расходы на обеспечение функций органов местного самоуправления</c:v>
                  </c:pt>
                  <c:pt idx="21">
                    <c: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c:v>
                  </c:pt>
                  <c:pt idx="22">
                    <c:v>Функционирование Правительства Российской Федерации, высших  исполнительных  органов государственной власти субъектов Российской Федерации, местных администраций</c:v>
                  </c:pt>
                  <c:pt idx="23">
                    <c:v>Обеспечение функции администрации</c:v>
                  </c:pt>
                  <c:pt idx="24">
                    <c:v>Обеспечение функции администрации</c:v>
                  </c:pt>
                  <c:pt idx="25">
                    <c:v>Расходы на обеспечение функций органов местного самоуправления</c:v>
                  </c:pt>
                  <c:pt idx="26">
                    <c: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c:v>
                  </c:pt>
                  <c:pt idx="27">
                    <c:v>Закупка товаров работ и услуг для государственных (муниципальных) нужд</c:v>
                  </c:pt>
                  <c:pt idx="28">
                    <c:v>Иные бюджетные ассигнования</c:v>
                  </c:pt>
                  <c:pt idx="29">
                    <c:v>Административные комиссии</c:v>
                  </c:pt>
                  <c:pt idx="30">
                    <c:v>Осуществление отдельных государственных полномочий по образованию и организации деятельности административных комиссий</c:v>
                  </c:pt>
                  <c:pt idx="31">
                    <c:v>Закупка товаров работ и услуг для государственных (муниципальных) нужд</c:v>
                  </c:pt>
                  <c:pt idx="32">
                    <c:v>Обеспечение переданных полномочий</c:v>
                  </c:pt>
                  <c:pt idx="33">
                    <c:v>Выполнение  полномочий на определение поставщиков(подрядчиков,исполнителей)при осуществлении закупок товаров,услуг для обеспечения муниципальных нужд</c:v>
                  </c:pt>
                  <c:pt idx="34">
                    <c:v>Межбюджетные трансферты</c:v>
                  </c:pt>
                  <c:pt idx="35">
                    <c:v>Обеспечение деятельности   выполнения полномочий по ведению внутреннего финансового контроля</c:v>
                  </c:pt>
                  <c:pt idx="36">
                    <c:v>Межбюджетные трансферты</c:v>
                  </c:pt>
                  <c:pt idx="37">
                    <c:v>Резервные фонды</c:v>
                  </c:pt>
                  <c:pt idx="38">
                    <c:v>Обеспечение деятельности администрации</c:v>
                  </c:pt>
                  <c:pt idx="39">
                    <c:v>Финансовое обеспечение непредвиденных расходов</c:v>
                  </c:pt>
                  <c:pt idx="40">
                    <c:v>Резервный фонд администрации</c:v>
                  </c:pt>
                  <c:pt idx="41">
                    <c:v>Иные бюджетные ассигнования</c:v>
                  </c:pt>
                  <c:pt idx="42">
                    <c:v>Другие общегосударственные вопросы</c:v>
                  </c:pt>
                  <c:pt idx="43">
                    <c:v>Муниципальная программа "Региональная политика и развитие гражданского общества в Новодмитриевском сельском поселении на 2018-2020 годы"</c:v>
                  </c:pt>
                  <c:pt idx="44">
                    <c:v>Поддержка территориального общественного самоуправления</c:v>
                  </c:pt>
                  <c:pt idx="45">
                    <c:v>Развитие территориального общественного самоуправления </c:v>
                  </c:pt>
                  <c:pt idx="46">
                    <c:v>Социальное обеспечение и иные выплаты населению</c:v>
                  </c:pt>
                  <c:pt idx="47">
                    <c:v>Муниципальная программа "Социально-экономическое и территориальное развитие муниципальных образований в Новодмитриевском сельском поселении "</c:v>
                  </c:pt>
                  <c:pt idx="48">
                    <c:v>Упрвление муниципальной собственностью</c:v>
                  </c:pt>
                  <c:pt idx="49">
                    <c:v>Упрвление муниципальным  имуществом, связанное с оценкой недвижимости , признание прав и регулирование отношений по имущественной собственности</c:v>
                  </c:pt>
                  <c:pt idx="50">
                    <c:v>Закупка товаров работ и услуг для государственных (муниципальных) нужд</c:v>
                  </c:pt>
                  <c:pt idx="51">
                    <c:v>Обеспечение функций администрации</c:v>
                  </c:pt>
                  <c:pt idx="52">
                    <c:v>Прочие обязательства </c:v>
                  </c:pt>
                  <c:pt idx="53">
                    <c:v>Национальная оборона</c:v>
                  </c:pt>
                  <c:pt idx="54">
                    <c:v>Мобилизационная и вневойсковая подготовка</c:v>
                  </c:pt>
                  <c:pt idx="55">
                    <c:v>Обеспечение деятельности администрации</c:v>
                  </c:pt>
                  <c:pt idx="56">
                    <c:v>Обеспечение функции администрации</c:v>
                  </c:pt>
                  <c:pt idx="57">
                    <c:v>Осуществление первичного воинского учета на территориях, где отсутствуют военные комиссариаты</c:v>
                  </c:pt>
                  <c:pt idx="58">
                    <c: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c:v>
                  </c:pt>
                  <c:pt idx="59">
                    <c:v>Национальная безопасность и правоохранительная деятельность</c:v>
                  </c:pt>
                  <c:pt idx="60">
                    <c:v>Защита населения и территории от чрезвычайных ситуаций природного и техногенного характера, гражданская оборона</c:v>
                  </c:pt>
                  <c:pt idx="61">
                    <c:v>Муниципальная программа "Обеспечение безопасности и развитие казачества в Новодмитриевском сельском поселении на 2018-2020 годы"</c:v>
                  </c:pt>
                  <c:pt idx="62">
                    <c:v>Мероприятия по предупреждению и ликвидации чрезвычайных ситуаций, стихийных бедсвий и их последствий в Северском районе</c:v>
                  </c:pt>
                  <c:pt idx="63">
                    <c:v>Подпрограмма "Мероприятия по предупреждению и ликвидация чрезвычайных ситуаций, стихийных бедствий и их последствий на 2018-2020 гг в Новодмитривеском сельском поселении"</c:v>
                  </c:pt>
                  <c:pt idx="64">
                    <c: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c:v>
                  </c:pt>
                  <c:pt idx="65">
                    <c:v>Закупка товаров работ и услуг для государственных (муниципальных) нужд</c:v>
                  </c:pt>
                  <c:pt idx="66">
                    <c:v>Муниципальная программа "Обеспечение безопасности и развитие казачества в Новодмитриевском сельском поселении на 2018-2020 годы"</c:v>
                  </c:pt>
                  <c:pt idx="67">
                    <c:v>Поддержка и развитие Кубанского казачества</c:v>
                  </c:pt>
                  <c:pt idx="68">
                    <c:v>Подпрограмма "Поддержка и развитие казачества"</c:v>
                  </c:pt>
                  <c:pt idx="69">
                    <c:v>Предоставление субсидий бюджетным, автономным учреждениям и иным некоммерческим организациям</c:v>
                  </c:pt>
                  <c:pt idx="70">
                    <c:v>Национальная экономика</c:v>
                  </c:pt>
                  <c:pt idx="71">
                    <c:v>Дорожное хозяйство (дорожные фонды)</c:v>
                  </c:pt>
                  <c:pt idx="72">
                    <c:v>Муниципальная программа "Доступная среда" на территории Новодмитриевского сельского поселения на 2018-2020 годы</c:v>
                  </c:pt>
                  <c:pt idx="73">
                    <c:v>Доступная среда</c:v>
                  </c:pt>
                  <c:pt idx="74">
                    <c:v>Обеспечение доступности для инвалидов и других маломобильных граждан объектов социальной инфраструктуры </c:v>
                  </c:pt>
                  <c:pt idx="75">
                    <c:v>Закупка товаров работ и услуг для государственных (муниципальных) нужд</c:v>
                  </c:pt>
                  <c:pt idx="76">
                    <c:v>Муниципальная программа
«Комплексное и устойчивое развитие в сфере дорожного хозяйства» на 2018 – 2020 годы в Новодмитриевском сельском поселении</c:v>
                  </c:pt>
                  <c:pt idx="77">
                    <c:v>Дорожная деятельность в отношении автомобильных дорог местного значения</c:v>
                  </c:pt>
                  <c:pt idx="78">
                    <c:v>Подпрограмма "Мероприятия, финансируемые за счет средств дорожного фонда"</c:v>
                  </c:pt>
                  <c:pt idx="79">
                    <c:v>Закупка товаров работ и услуг для государственных (муниципальных) нужд</c:v>
                  </c:pt>
                  <c:pt idx="80">
                    <c:v>Связь и информатика</c:v>
                  </c:pt>
                  <c:pt idx="81">
                    <c:v>Муниципальная программа "Информационное общество Северского района в Новодмитриевском сельском поселении на 2018-2020 годы"</c:v>
                  </c:pt>
                  <c:pt idx="82">
                    <c:v>Информационное Новодмитриевское сельское поселение</c:v>
                  </c:pt>
                  <c:pt idx="83">
                    <c:v>Информационное обеспечение деятельности администрации</c:v>
                  </c:pt>
                  <c:pt idx="84">
                    <c:v>Закупка товаров работ и услуг для государственных (муниципальных) нужд</c:v>
                  </c:pt>
                  <c:pt idx="85">
                    <c:v>Муниципальная программа " Поддержка малого и среднего предпринимательства" в Новодмитриевском сельском поселении на 2020год</c:v>
                  </c:pt>
                  <c:pt idx="86">
                    <c:v>Развитие малого и среднего предпринимательства на территории поселения</c:v>
                  </c:pt>
                  <c:pt idx="87">
                    <c:v>Муниципальная поддержка  малого среднего предпринимательства, включая крестьянские(фермерские )хозяйства</c:v>
                  </c:pt>
                  <c:pt idx="88">
                    <c:v>Закупка товаров работ и услуг для государственных (муниципальных) нужд</c:v>
                  </c:pt>
                  <c:pt idx="89">
                    <c:v>Жилищно-коммунальное хозяйство</c:v>
                  </c:pt>
                  <c:pt idx="90">
                    <c:v>Коммунальное хозяйство</c:v>
                  </c:pt>
                  <c:pt idx="91">
                    <c:v>Муниципальная программа "Развитие жилищно-коммунальной инфраструктуры в Новодмитриевском сельском поселении на 2018-2020 годы"</c:v>
                  </c:pt>
                  <c:pt idx="92">
                    <c:v>Развитие водоснабжения и водоотведения</c:v>
                  </c:pt>
                  <c:pt idx="93">
                    <c:v>Мероприятия в области коммунального хозяйства</c:v>
                  </c:pt>
                  <c:pt idx="94">
                    <c:v>Закупка товаров работ и услуг для государственных (муниципальных) нужд</c:v>
                  </c:pt>
                  <c:pt idx="95">
                    <c:v>Благоустройство</c:v>
                  </c:pt>
                  <c:pt idx="96">
                    <c:v>Муниципальная программа "Благоустройство территории поселения в Новодмитриевском сельском поселении на 2018-2020 годы"</c:v>
                  </c:pt>
                  <c:pt idx="97">
                    <c:v>Развитие, содержание и ремонт систем наружного освещения населенных пунктов</c:v>
                  </c:pt>
                  <c:pt idx="98">
                    <c:v>Подпрограмма «Развитие, содержание и ремонт систем наружного освещения населенных пунктов» на 2018-2020 годы в Новодмитриевском сельском поселении</c:v>
                  </c:pt>
                  <c:pt idx="99">
                    <c:v>Закупка товаров работ и услуг для государственных (муниципальных) нужд</c:v>
                  </c:pt>
                  <c:pt idx="100">
                    <c:v>Подпрограмма «Организация ритуальных услуг и содержание мест захоронения» на 2018-2020 годы в Новодмитриевском сельском поселении</c:v>
                  </c:pt>
                  <c:pt idx="101">
                    <c:v>Организация ритуальных услуг и содержание мест захоронения</c:v>
                  </c:pt>
                  <c:pt idx="102">
                    <c:v>Закупка товаров работ и услуг для государственных (муниципальных) нужд</c:v>
                  </c:pt>
                  <c:pt idx="103">
                    <c:v>Строительство, капитальный ремонт, ремонт и содержание объектов благоустройства поселения</c:v>
                  </c:pt>
                  <c:pt idx="104">
                    <c:v>Подпрограмма «Строительство, капитальный ремонт, ремонт и содержание объектов благоустройства поселения» на 2018-2020 годы в Новодмитриевском сельском поселении</c:v>
                  </c:pt>
                  <c:pt idx="105">
                    <c:v>Закупка товаров работ и услуг для государственных (муниципальных) нужд</c:v>
                  </c:pt>
                  <c:pt idx="106">
                    <c:v>Образование</c:v>
                  </c:pt>
                  <c:pt idx="107">
                    <c:v>Молодежная политика</c:v>
                  </c:pt>
                  <c:pt idx="108">
                    <c:v>Муниципальная программа "Молодежь Новодмитриевского сельского поселения Северского района "</c:v>
                  </c:pt>
                  <c:pt idx="109">
                    <c:v>Молодежь Новодмитриевского сельского поселения Северского района</c:v>
                  </c:pt>
                  <c:pt idx="110">
                    <c:v>Проведение мероприятий для детей и молодежи</c:v>
                  </c:pt>
                  <c:pt idx="111">
                    <c:v>Закупка товаров работ и услуг для государственных (муниципальных) нужд</c:v>
                  </c:pt>
                  <c:pt idx="112">
                    <c:v>Культура, кинематография </c:v>
                  </c:pt>
                  <c:pt idx="113">
                    <c:v>Культура</c:v>
                  </c:pt>
                  <c:pt idx="114">
                    <c:v>Муниципальная программа "Развитие культуры на 2018-2020 годы  в Новодмитриевском сельском поселении"</c:v>
                  </c:pt>
                  <c:pt idx="115">
                    <c:v>Развитие культуры</c:v>
                  </c:pt>
                  <c:pt idx="116">
                    <c:v>Развитие централизованной клубной системы</c:v>
                  </c:pt>
                  <c:pt idx="117">
                    <c:v>Подпрограмма "Расходы на обеспечение деятельности (оказание услуг) муниципальных учреждений"</c:v>
                  </c:pt>
                  <c:pt idx="118">
                    <c:v>Предоставление субсидий бюджетным, автономным учреждениям и иным некоммерческим организациям</c:v>
                  </c:pt>
                  <c:pt idx="119">
                    <c:v>Проведение праздничных мероприятий</c:v>
                  </c:pt>
                  <c:pt idx="120">
                    <c:v>мероприятия в сфере сохранения и развития культуры</c:v>
                  </c:pt>
                  <c:pt idx="121">
                    <c:v>Закупка товаров работ и услуг для государственных (муниципальных) нужд</c:v>
                  </c:pt>
                  <c:pt idx="122">
                    <c:v>Социальная политика</c:v>
                  </c:pt>
                  <c:pt idx="123">
                    <c:v>Пенсионное обеспечение</c:v>
                  </c:pt>
                  <c:pt idx="124">
                    <c:v>Обеспечение деятельности администрации</c:v>
                  </c:pt>
                  <c:pt idx="125">
                    <c:v>Реализация муниципальных функций, связанных с муниципальным управлением</c:v>
                  </c:pt>
                  <c:pt idx="126">
                    <c:v>Доплата к пенсиям муниципальных служащих</c:v>
                  </c:pt>
                  <c:pt idx="127">
                    <c:v>Социальное обеспечение и иные выплаты населению</c:v>
                  </c:pt>
                  <c:pt idx="128">
                    <c:v>Социальное обеспечение населения</c:v>
                  </c:pt>
                  <c:pt idx="129">
                    <c:v>Поддержка социально-ориентированных некоммерческих организаций</c:v>
                  </c:pt>
                  <c:pt idx="130">
                    <c:v>Поддержка социально-ориентированных некоммерческих организаций</c:v>
                  </c:pt>
                  <c:pt idx="131">
                    <c:v>Предоставление субсидий бюджетным, автономным учреждениям и иным некоммерческим организациям</c:v>
                  </c:pt>
                  <c:pt idx="132">
                    <c:v>Физическая культура и спорт</c:v>
                  </c:pt>
                  <c:pt idx="133">
                    <c:v>Массовый спорт</c:v>
                  </c:pt>
                  <c:pt idx="134">
                    <c:v>Муниципальная программа "Развитие физической культуры и спорта в Новодмитриевском сельском поселении Северского района</c:v>
                  </c:pt>
                  <c:pt idx="135">
                    <c:v>Развитие  физической культуры и спорта</c:v>
                  </c:pt>
                  <c:pt idx="136">
                    <c:v>Мероприятия в области   физической культуры и спорта</c:v>
                  </c:pt>
                  <c:pt idx="137">
                    <c: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c:v>
                  </c:pt>
                  <c:pt idx="138">
                    <c:v>Средства массовой информации</c:v>
                  </c:pt>
                  <c:pt idx="139">
                    <c:v>Периодическая печать и издательства</c:v>
                  </c:pt>
                  <c:pt idx="140">
                    <c:v>Муниципальная программа "Информационное общество Северского района в Новодмитриевском сельском поселении на 2015-2017 годы"</c:v>
                  </c:pt>
                  <c:pt idx="141">
                    <c:v>Информационное обеспечение и сопровождение</c:v>
                  </c:pt>
                  <c:pt idx="142">
                    <c:v>Информационное обеспечение деятельности администрации</c:v>
                  </c:pt>
                  <c:pt idx="143">
                    <c:v>Закупка товаров работ и услуг для государственных (муниципальных) нужд</c:v>
                  </c:pt>
                  <c:pt idx="144">
                    <c:v>Обслуживание государственного внутрен-него и муниципального долга</c:v>
                  </c:pt>
                  <c:pt idx="145">
                    <c:v>Обслуживание государственного внутрен-него и муниципального долга</c:v>
                  </c:pt>
                  <c:pt idx="146">
                    <c:v>Управление муниципальными финансами</c:v>
                  </c:pt>
                  <c:pt idx="147">
                    <c:v>Управление муниципальным долгом и му-ниципальными финансовыми активами Краснодарского края</c:v>
                  </c:pt>
                  <c:pt idx="148">
                    <c:v>Процентные платежи по муниципальному долгу</c:v>
                  </c:pt>
                  <c:pt idx="149">
                    <c:v>Обслуживание муниципального долга</c:v>
                  </c:pt>
                </c:lvl>
                <c:lvl>
                  <c:pt idx="0">
                    <c:v>№ п/п</c:v>
                  </c:pt>
                  <c:pt idx="1">
                    <c:v>1</c:v>
                  </c:pt>
                  <c:pt idx="3">
                    <c:v>1</c:v>
                  </c:pt>
                  <c:pt idx="15">
                    <c:v>2</c:v>
                  </c:pt>
                </c:lvl>
              </c:multiLvlStrCache>
            </c:multiLvlStrRef>
          </c:cat>
          <c:val>
            <c:numRef>
              <c:f>прил._7!$L$17:$L$166</c:f>
              <c:numCache>
                <c:formatCode>m/d/yyyy</c:formatCode>
                <c:ptCount val="150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36627792"/>
        <c:axId val="136628352"/>
      </c:barChart>
      <c:catAx>
        <c:axId val="1366277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36628352"/>
        <c:crosses val="autoZero"/>
        <c:auto val="1"/>
        <c:lblAlgn val="ctr"/>
        <c:lblOffset val="100"/>
        <c:noMultiLvlLbl val="0"/>
      </c:catAx>
      <c:valAx>
        <c:axId val="1366283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3662779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20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02750" cy="6024563"/>
    <xdr:graphicFrame macro="">
      <xdr:nvGraphicFramePr>
        <xdr:cNvPr id="2" name="Диаграмма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0;&#1048;&#1053;.&#1054;&#1058;&#1044;&#1045;&#1051;/&#1057;&#1077;&#1089;&#1089;&#1080;&#1080;2020&#1075;&#1086;&#1076;/&#1089;&#1077;&#1089;&#1089;&#1080;&#1103;%20&#1084;&#1072;&#1081;/&#1055;&#1088;&#1086;&#1077;&#1082;&#1090;%20&#1073;&#1102;&#1076;&#1078;&#1077;&#1090;&#1072;%20&#1085;&#1072;%202020&#1084;&#1072;&#1081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 1  (2)"/>
      <sheetName val="Прил 1"/>
      <sheetName val="Прил2"/>
      <sheetName val="Прил 4 (2)"/>
      <sheetName val="прил1"/>
      <sheetName val="прил.2"/>
      <sheetName val="прил._3"/>
      <sheetName val="Прил 6"/>
      <sheetName val="прил 9"/>
      <sheetName val="Прил 10+"/>
      <sheetName val="Заимст 11"/>
      <sheetName val="Гарант 12"/>
      <sheetName val="нормативы 13"/>
    </sheetNames>
    <sheetDataSet>
      <sheetData sheetId="0"/>
      <sheetData sheetId="1"/>
      <sheetData sheetId="2"/>
      <sheetData sheetId="3"/>
      <sheetData sheetId="4"/>
      <sheetData sheetId="5"/>
      <sheetData sheetId="6">
        <row r="126">
          <cell r="K126">
            <v>9.6999999999999993</v>
          </cell>
        </row>
        <row r="127">
          <cell r="K127">
            <v>9.6999999999999993</v>
          </cell>
        </row>
        <row r="128">
          <cell r="K128">
            <v>9.6999999999999993</v>
          </cell>
        </row>
      </sheetData>
      <sheetData sheetId="7"/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O81"/>
  <sheetViews>
    <sheetView topLeftCell="A22" zoomScale="82" zoomScaleNormal="82" workbookViewId="0">
      <selection activeCell="B11" sqref="A10:B11"/>
    </sheetView>
  </sheetViews>
  <sheetFormatPr defaultRowHeight="15" x14ac:dyDescent="0.25"/>
  <cols>
    <col min="1" max="1" width="38.140625" customWidth="1"/>
    <col min="2" max="2" width="106.42578125" customWidth="1"/>
    <col min="3" max="3" width="9.28515625" customWidth="1"/>
  </cols>
  <sheetData>
    <row r="1" spans="1:2" ht="15.75" x14ac:dyDescent="0.25">
      <c r="B1" s="300" t="s">
        <v>236</v>
      </c>
    </row>
    <row r="2" spans="1:2" ht="15.75" x14ac:dyDescent="0.25">
      <c r="B2" s="300" t="s">
        <v>0</v>
      </c>
    </row>
    <row r="3" spans="1:2" ht="15.75" x14ac:dyDescent="0.25">
      <c r="A3" s="320"/>
      <c r="B3" s="300" t="s">
        <v>1</v>
      </c>
    </row>
    <row r="4" spans="1:2" ht="15.75" x14ac:dyDescent="0.25">
      <c r="B4" s="300" t="s">
        <v>2</v>
      </c>
    </row>
    <row r="5" spans="1:2" x14ac:dyDescent="0.25">
      <c r="B5" s="317" t="s">
        <v>520</v>
      </c>
    </row>
    <row r="6" spans="1:2" x14ac:dyDescent="0.25">
      <c r="B6" s="317"/>
    </row>
    <row r="7" spans="1:2" ht="63" customHeight="1" x14ac:dyDescent="0.3">
      <c r="A7" s="519" t="s">
        <v>278</v>
      </c>
      <c r="B7" s="519"/>
    </row>
    <row r="8" spans="1:2" ht="60" customHeight="1" x14ac:dyDescent="0.25">
      <c r="A8" s="520" t="s">
        <v>279</v>
      </c>
      <c r="B8" s="520"/>
    </row>
    <row r="9" spans="1:2" ht="16.5" customHeight="1" thickBot="1" x14ac:dyDescent="0.3">
      <c r="A9" s="443">
        <v>1</v>
      </c>
      <c r="B9" s="443">
        <v>2</v>
      </c>
    </row>
    <row r="10" spans="1:2" ht="19.5" customHeight="1" thickBot="1" x14ac:dyDescent="0.3">
      <c r="A10" s="521" t="s">
        <v>280</v>
      </c>
      <c r="B10" s="522"/>
    </row>
    <row r="11" spans="1:2" ht="56.25" x14ac:dyDescent="0.25">
      <c r="A11" s="444" t="s">
        <v>416</v>
      </c>
      <c r="B11" s="445" t="s">
        <v>458</v>
      </c>
    </row>
    <row r="12" spans="1:2" ht="37.5" x14ac:dyDescent="0.25">
      <c r="A12" s="446" t="s">
        <v>249</v>
      </c>
      <c r="B12" s="461" t="s">
        <v>459</v>
      </c>
    </row>
    <row r="13" spans="1:2" ht="18.75" x14ac:dyDescent="0.25">
      <c r="A13" s="446" t="s">
        <v>245</v>
      </c>
      <c r="B13" s="461" t="s">
        <v>244</v>
      </c>
    </row>
    <row r="14" spans="1:2" ht="18.75" x14ac:dyDescent="0.25">
      <c r="A14" s="446" t="s">
        <v>281</v>
      </c>
      <c r="B14" s="461" t="s">
        <v>282</v>
      </c>
    </row>
    <row r="15" spans="1:2" ht="56.25" x14ac:dyDescent="0.25">
      <c r="A15" s="446" t="s">
        <v>353</v>
      </c>
      <c r="B15" s="3" t="s">
        <v>460</v>
      </c>
    </row>
    <row r="16" spans="1:2" ht="89.25" customHeight="1" x14ac:dyDescent="0.25">
      <c r="A16" s="446" t="s">
        <v>355</v>
      </c>
      <c r="B16" s="3" t="s">
        <v>523</v>
      </c>
    </row>
    <row r="17" spans="1:2" ht="75" x14ac:dyDescent="0.25">
      <c r="A17" s="446" t="s">
        <v>461</v>
      </c>
      <c r="B17" s="3" t="s">
        <v>462</v>
      </c>
    </row>
    <row r="18" spans="1:2" ht="37.5" x14ac:dyDescent="0.25">
      <c r="A18" s="446" t="s">
        <v>463</v>
      </c>
      <c r="B18" s="3" t="s">
        <v>464</v>
      </c>
    </row>
    <row r="19" spans="1:2" ht="56.25" x14ac:dyDescent="0.25">
      <c r="A19" s="446" t="s">
        <v>465</v>
      </c>
      <c r="B19" s="3" t="s">
        <v>466</v>
      </c>
    </row>
    <row r="20" spans="1:2" ht="75" x14ac:dyDescent="0.25">
      <c r="A20" s="446" t="s">
        <v>467</v>
      </c>
      <c r="B20" s="3" t="s">
        <v>468</v>
      </c>
    </row>
    <row r="21" spans="1:2" ht="37.5" x14ac:dyDescent="0.25">
      <c r="A21" s="446" t="s">
        <v>469</v>
      </c>
      <c r="B21" s="3" t="s">
        <v>470</v>
      </c>
    </row>
    <row r="22" spans="1:2" ht="75" x14ac:dyDescent="0.25">
      <c r="A22" s="446" t="s">
        <v>471</v>
      </c>
      <c r="B22" s="3" t="s">
        <v>472</v>
      </c>
    </row>
    <row r="23" spans="1:2" ht="56.25" x14ac:dyDescent="0.25">
      <c r="A23" s="446" t="s">
        <v>473</v>
      </c>
      <c r="B23" s="3" t="s">
        <v>474</v>
      </c>
    </row>
    <row r="24" spans="1:2" ht="37.5" x14ac:dyDescent="0.25">
      <c r="A24" s="446" t="s">
        <v>283</v>
      </c>
      <c r="B24" s="3" t="s">
        <v>284</v>
      </c>
    </row>
    <row r="25" spans="1:2" ht="37.5" x14ac:dyDescent="0.25">
      <c r="A25" s="446" t="s">
        <v>285</v>
      </c>
      <c r="B25" s="3" t="s">
        <v>286</v>
      </c>
    </row>
    <row r="26" spans="1:2" ht="18.75" x14ac:dyDescent="0.25">
      <c r="A26" s="446" t="s">
        <v>287</v>
      </c>
      <c r="B26" s="461" t="s">
        <v>288</v>
      </c>
    </row>
    <row r="27" spans="1:2" ht="93.75" x14ac:dyDescent="0.25">
      <c r="A27" s="446" t="s">
        <v>475</v>
      </c>
      <c r="B27" s="461" t="s">
        <v>476</v>
      </c>
    </row>
    <row r="28" spans="1:2" ht="75" x14ac:dyDescent="0.25">
      <c r="A28" s="462" t="s">
        <v>477</v>
      </c>
      <c r="B28" s="462" t="s">
        <v>478</v>
      </c>
    </row>
    <row r="29" spans="1:2" s="320" customFormat="1" ht="75" x14ac:dyDescent="0.3">
      <c r="A29" s="447" t="s">
        <v>479</v>
      </c>
      <c r="B29" s="447" t="s">
        <v>480</v>
      </c>
    </row>
    <row r="30" spans="1:2" ht="37.5" x14ac:dyDescent="0.3">
      <c r="A30" s="447" t="s">
        <v>481</v>
      </c>
      <c r="B30" s="447" t="s">
        <v>482</v>
      </c>
    </row>
    <row r="31" spans="1:2" ht="75" x14ac:dyDescent="0.3">
      <c r="A31" s="447" t="s">
        <v>483</v>
      </c>
      <c r="B31" s="447" t="s">
        <v>484</v>
      </c>
    </row>
    <row r="32" spans="1:2" ht="37.5" x14ac:dyDescent="0.3">
      <c r="A32" s="447" t="s">
        <v>485</v>
      </c>
      <c r="B32" s="447" t="s">
        <v>486</v>
      </c>
    </row>
    <row r="33" spans="1:2" ht="56.25" x14ac:dyDescent="0.3">
      <c r="A33" s="447" t="s">
        <v>487</v>
      </c>
      <c r="B33" s="447" t="s">
        <v>488</v>
      </c>
    </row>
    <row r="34" spans="1:2" ht="75" x14ac:dyDescent="0.3">
      <c r="A34" s="447" t="s">
        <v>489</v>
      </c>
      <c r="B34" s="447" t="s">
        <v>490</v>
      </c>
    </row>
    <row r="35" spans="1:2" ht="93.75" x14ac:dyDescent="0.3">
      <c r="A35" s="447" t="s">
        <v>491</v>
      </c>
      <c r="B35" s="447" t="s">
        <v>492</v>
      </c>
    </row>
    <row r="36" spans="1:2" ht="75" x14ac:dyDescent="0.3">
      <c r="A36" s="447" t="s">
        <v>493</v>
      </c>
      <c r="B36" s="447" t="s">
        <v>494</v>
      </c>
    </row>
    <row r="37" spans="1:2" ht="15" customHeight="1" x14ac:dyDescent="0.25">
      <c r="A37" s="523" t="s">
        <v>495</v>
      </c>
      <c r="B37" s="523" t="s">
        <v>289</v>
      </c>
    </row>
    <row r="38" spans="1:2" ht="50.25" customHeight="1" x14ac:dyDescent="0.25">
      <c r="A38" s="523"/>
      <c r="B38" s="523"/>
    </row>
    <row r="39" spans="1:2" ht="75" x14ac:dyDescent="0.25">
      <c r="A39" s="462" t="s">
        <v>496</v>
      </c>
      <c r="B39" s="462" t="s">
        <v>497</v>
      </c>
    </row>
    <row r="40" spans="1:2" ht="18.75" x14ac:dyDescent="0.25">
      <c r="A40" s="318"/>
      <c r="B40" s="461"/>
    </row>
    <row r="41" spans="1:2" ht="18.75" x14ac:dyDescent="0.25">
      <c r="A41" s="446" t="s">
        <v>290</v>
      </c>
      <c r="B41" s="461" t="s">
        <v>291</v>
      </c>
    </row>
    <row r="42" spans="1:2" ht="18.75" x14ac:dyDescent="0.25">
      <c r="A42" s="446" t="s">
        <v>292</v>
      </c>
      <c r="B42" s="461" t="s">
        <v>293</v>
      </c>
    </row>
    <row r="43" spans="1:2" ht="56.25" x14ac:dyDescent="0.25">
      <c r="A43" s="463" t="s">
        <v>498</v>
      </c>
      <c r="B43" s="462" t="s">
        <v>499</v>
      </c>
    </row>
    <row r="44" spans="1:2" ht="15" customHeight="1" x14ac:dyDescent="0.25">
      <c r="A44" s="524" t="s">
        <v>292</v>
      </c>
      <c r="B44" s="523" t="s">
        <v>500</v>
      </c>
    </row>
    <row r="45" spans="1:2" ht="15" customHeight="1" x14ac:dyDescent="0.25">
      <c r="A45" s="524"/>
      <c r="B45" s="523"/>
    </row>
    <row r="46" spans="1:2" ht="37.5" x14ac:dyDescent="0.25">
      <c r="A46" s="448" t="s">
        <v>417</v>
      </c>
      <c r="B46" s="461" t="s">
        <v>294</v>
      </c>
    </row>
    <row r="47" spans="1:2" ht="56.25" x14ac:dyDescent="0.25">
      <c r="A47" s="448" t="s">
        <v>418</v>
      </c>
      <c r="B47" s="461" t="s">
        <v>295</v>
      </c>
    </row>
    <row r="48" spans="1:2" ht="49.5" customHeight="1" x14ac:dyDescent="0.25">
      <c r="A48" s="449" t="s">
        <v>501</v>
      </c>
      <c r="B48" s="462" t="s">
        <v>502</v>
      </c>
    </row>
    <row r="49" spans="1:93" ht="18.75" x14ac:dyDescent="0.25">
      <c r="A49" s="415" t="s">
        <v>419</v>
      </c>
      <c r="B49" s="461" t="s">
        <v>219</v>
      </c>
    </row>
    <row r="50" spans="1:93" ht="37.5" x14ac:dyDescent="0.25">
      <c r="A50" s="415" t="s">
        <v>420</v>
      </c>
      <c r="B50" s="461" t="s">
        <v>218</v>
      </c>
    </row>
    <row r="51" spans="1:93" ht="37.5" x14ac:dyDescent="0.25">
      <c r="A51" s="415" t="s">
        <v>421</v>
      </c>
      <c r="B51" s="461" t="s">
        <v>217</v>
      </c>
    </row>
    <row r="52" spans="1:93" ht="18.75" x14ac:dyDescent="0.25">
      <c r="A52" s="415" t="s">
        <v>422</v>
      </c>
      <c r="B52" s="461" t="s">
        <v>296</v>
      </c>
    </row>
    <row r="53" spans="1:93" ht="56.25" x14ac:dyDescent="0.25">
      <c r="A53" s="321" t="s">
        <v>423</v>
      </c>
      <c r="B53" s="461" t="s">
        <v>297</v>
      </c>
    </row>
    <row r="54" spans="1:93" ht="18.75" x14ac:dyDescent="0.25">
      <c r="A54" s="321" t="s">
        <v>424</v>
      </c>
      <c r="B54" s="461" t="s">
        <v>298</v>
      </c>
    </row>
    <row r="55" spans="1:93" ht="18.75" x14ac:dyDescent="0.25">
      <c r="A55" s="318" t="s">
        <v>299</v>
      </c>
      <c r="B55" s="461" t="s">
        <v>300</v>
      </c>
    </row>
    <row r="56" spans="1:93" ht="75" x14ac:dyDescent="0.25">
      <c r="A56" s="462" t="s">
        <v>503</v>
      </c>
      <c r="B56" s="462" t="s">
        <v>504</v>
      </c>
    </row>
    <row r="57" spans="1:93" ht="37.5" x14ac:dyDescent="0.25">
      <c r="A57" s="462" t="s">
        <v>505</v>
      </c>
      <c r="B57" s="462" t="s">
        <v>506</v>
      </c>
    </row>
    <row r="58" spans="1:93" ht="18.75" x14ac:dyDescent="0.25">
      <c r="A58" s="462" t="s">
        <v>507</v>
      </c>
      <c r="B58" s="462" t="s">
        <v>300</v>
      </c>
    </row>
    <row r="59" spans="1:93" ht="75" x14ac:dyDescent="0.25">
      <c r="A59" s="318" t="s">
        <v>301</v>
      </c>
      <c r="B59" s="461" t="s">
        <v>356</v>
      </c>
    </row>
    <row r="60" spans="1:93" ht="56.25" x14ac:dyDescent="0.25">
      <c r="A60" s="318" t="s">
        <v>425</v>
      </c>
      <c r="B60" s="461" t="s">
        <v>302</v>
      </c>
    </row>
    <row r="61" spans="1:93" s="320" customFormat="1" ht="37.5" x14ac:dyDescent="0.25">
      <c r="A61" s="318" t="s">
        <v>303</v>
      </c>
      <c r="B61" s="461" t="s">
        <v>304</v>
      </c>
    </row>
    <row r="62" spans="1:93" ht="56.25" x14ac:dyDescent="0.3">
      <c r="A62" s="449" t="s">
        <v>508</v>
      </c>
      <c r="B62" s="447" t="s">
        <v>302</v>
      </c>
      <c r="I62" s="320"/>
      <c r="J62" s="320"/>
      <c r="K62" s="320"/>
      <c r="L62" s="320"/>
      <c r="M62" s="320"/>
      <c r="N62" s="320"/>
      <c r="O62" s="320"/>
      <c r="P62" s="320"/>
      <c r="Q62" s="320"/>
      <c r="R62" s="320"/>
      <c r="S62" s="320"/>
      <c r="T62" s="320"/>
      <c r="U62" s="320"/>
      <c r="V62" s="320"/>
      <c r="W62" s="320"/>
      <c r="X62" s="320"/>
      <c r="Y62" s="320"/>
      <c r="Z62" s="320"/>
      <c r="AA62" s="320"/>
      <c r="AB62" s="320"/>
      <c r="AC62" s="320"/>
      <c r="AD62" s="320"/>
      <c r="AE62" s="320"/>
      <c r="AF62" s="320"/>
      <c r="AG62" s="320"/>
      <c r="AH62" s="320"/>
      <c r="AI62" s="320"/>
      <c r="AJ62" s="320"/>
      <c r="AK62" s="320"/>
      <c r="AL62" s="320"/>
      <c r="AM62" s="320"/>
      <c r="AN62" s="320"/>
      <c r="AO62" s="320"/>
      <c r="AP62" s="320"/>
      <c r="AQ62" s="320"/>
      <c r="AR62" s="320"/>
      <c r="AS62" s="320"/>
      <c r="AT62" s="320"/>
      <c r="AU62" s="320"/>
      <c r="AV62" s="320"/>
      <c r="AW62" s="320"/>
      <c r="AX62" s="320"/>
      <c r="AY62" s="320"/>
      <c r="AZ62" s="320"/>
      <c r="BA62" s="320"/>
      <c r="BB62" s="320"/>
      <c r="BC62" s="320"/>
      <c r="BD62" s="320"/>
      <c r="BE62" s="320"/>
      <c r="BF62" s="320"/>
      <c r="BG62" s="320"/>
      <c r="BH62" s="320"/>
      <c r="BI62" s="320"/>
      <c r="BJ62" s="320"/>
      <c r="BK62" s="320"/>
      <c r="BL62" s="320"/>
      <c r="BM62" s="320"/>
      <c r="BN62" s="320"/>
      <c r="BO62" s="320"/>
      <c r="BP62" s="320"/>
      <c r="BQ62" s="320"/>
      <c r="BR62" s="320"/>
      <c r="BS62" s="320"/>
      <c r="BT62" s="320"/>
      <c r="BU62" s="320"/>
      <c r="BV62" s="320"/>
      <c r="BW62" s="320"/>
      <c r="BX62" s="320"/>
      <c r="BY62" s="320"/>
      <c r="BZ62" s="320"/>
      <c r="CA62" s="320"/>
      <c r="CB62" s="320"/>
      <c r="CC62" s="320"/>
      <c r="CD62" s="320"/>
      <c r="CE62" s="320"/>
      <c r="CF62" s="320"/>
      <c r="CG62" s="320"/>
      <c r="CH62" s="320"/>
      <c r="CI62" s="320"/>
      <c r="CJ62" s="320"/>
      <c r="CK62" s="320"/>
      <c r="CL62" s="320"/>
      <c r="CM62" s="320"/>
      <c r="CN62" s="320"/>
      <c r="CO62" s="320"/>
    </row>
    <row r="63" spans="1:93" ht="56.25" x14ac:dyDescent="0.25">
      <c r="A63" s="446" t="s">
        <v>524</v>
      </c>
      <c r="B63" s="465" t="s">
        <v>525</v>
      </c>
      <c r="I63" s="320"/>
      <c r="J63" s="320"/>
      <c r="K63" s="320"/>
      <c r="L63" s="320"/>
      <c r="M63" s="320"/>
      <c r="N63" s="320"/>
      <c r="O63" s="320"/>
      <c r="P63" s="320"/>
      <c r="Q63" s="320"/>
      <c r="R63" s="320"/>
      <c r="S63" s="320"/>
      <c r="T63" s="320"/>
      <c r="U63" s="320"/>
      <c r="V63" s="320"/>
      <c r="W63" s="320"/>
      <c r="X63" s="320"/>
      <c r="Y63" s="320"/>
      <c r="Z63" s="320"/>
      <c r="AA63" s="320"/>
      <c r="AB63" s="320"/>
      <c r="AC63" s="320"/>
      <c r="AD63" s="320"/>
      <c r="AE63" s="320"/>
      <c r="AF63" s="320"/>
      <c r="AG63" s="320"/>
      <c r="AH63" s="320"/>
      <c r="AI63" s="320"/>
      <c r="AJ63" s="320"/>
      <c r="AK63" s="320"/>
      <c r="AL63" s="320"/>
      <c r="AM63" s="320"/>
      <c r="AN63" s="320"/>
      <c r="AO63" s="320"/>
      <c r="AP63" s="320"/>
      <c r="AQ63" s="320"/>
      <c r="AR63" s="320"/>
      <c r="AS63" s="320"/>
      <c r="AT63" s="320"/>
      <c r="AU63" s="320"/>
      <c r="AV63" s="320"/>
      <c r="AW63" s="320"/>
      <c r="AX63" s="320"/>
      <c r="AY63" s="320"/>
      <c r="AZ63" s="320"/>
      <c r="BA63" s="320"/>
      <c r="BB63" s="320"/>
      <c r="BC63" s="320"/>
      <c r="BD63" s="320"/>
      <c r="BE63" s="320"/>
      <c r="BF63" s="320"/>
      <c r="BG63" s="320"/>
      <c r="BH63" s="320"/>
      <c r="BI63" s="320"/>
      <c r="BJ63" s="320"/>
      <c r="BK63" s="320"/>
      <c r="BL63" s="320"/>
      <c r="BM63" s="320"/>
      <c r="BN63" s="320"/>
      <c r="BO63" s="320"/>
      <c r="BP63" s="320"/>
      <c r="BQ63" s="320"/>
      <c r="BR63" s="320"/>
      <c r="BS63" s="320"/>
      <c r="BT63" s="320"/>
      <c r="BU63" s="320"/>
      <c r="BV63" s="320"/>
      <c r="BW63" s="320"/>
      <c r="BX63" s="320"/>
      <c r="BY63" s="320"/>
      <c r="BZ63" s="320"/>
      <c r="CA63" s="320"/>
      <c r="CB63" s="320"/>
      <c r="CC63" s="320"/>
      <c r="CD63" s="320"/>
      <c r="CE63" s="320"/>
      <c r="CF63" s="320"/>
      <c r="CG63" s="320"/>
      <c r="CH63" s="320"/>
      <c r="CI63" s="320"/>
      <c r="CJ63" s="320"/>
      <c r="CK63" s="320"/>
      <c r="CL63" s="320"/>
      <c r="CM63" s="320"/>
      <c r="CN63" s="320"/>
      <c r="CO63" s="320"/>
    </row>
    <row r="64" spans="1:93" ht="38.25" thickBot="1" x14ac:dyDescent="0.3">
      <c r="A64" s="450" t="s">
        <v>426</v>
      </c>
      <c r="B64" s="443" t="s">
        <v>305</v>
      </c>
      <c r="I64" s="320"/>
      <c r="J64" s="320"/>
      <c r="K64" s="320"/>
      <c r="L64" s="320"/>
      <c r="M64" s="320"/>
      <c r="N64" s="320"/>
      <c r="O64" s="320"/>
      <c r="P64" s="320"/>
      <c r="Q64" s="320"/>
      <c r="R64" s="320"/>
      <c r="S64" s="320"/>
      <c r="T64" s="320"/>
      <c r="U64" s="320"/>
      <c r="V64" s="320"/>
      <c r="W64" s="320"/>
      <c r="X64" s="320"/>
      <c r="Y64" s="320"/>
      <c r="Z64" s="320"/>
      <c r="AA64" s="320"/>
      <c r="AB64" s="320"/>
      <c r="AC64" s="320"/>
      <c r="AD64" s="320"/>
      <c r="AE64" s="320"/>
      <c r="AF64" s="320"/>
      <c r="AG64" s="320"/>
      <c r="AH64" s="320"/>
      <c r="AI64" s="320"/>
      <c r="AJ64" s="320"/>
      <c r="AK64" s="320"/>
      <c r="AL64" s="320"/>
      <c r="AM64" s="320"/>
      <c r="AN64" s="320"/>
      <c r="AO64" s="320"/>
      <c r="AP64" s="320"/>
      <c r="AQ64" s="320"/>
      <c r="AR64" s="320"/>
      <c r="AS64" s="320"/>
      <c r="AT64" s="320"/>
      <c r="AU64" s="320"/>
      <c r="AV64" s="320"/>
      <c r="AW64" s="320"/>
      <c r="AX64" s="320"/>
      <c r="AY64" s="320"/>
      <c r="AZ64" s="320"/>
      <c r="BA64" s="320"/>
      <c r="BB64" s="320"/>
      <c r="BC64" s="320"/>
      <c r="BD64" s="320"/>
      <c r="BE64" s="320"/>
      <c r="BF64" s="320"/>
      <c r="BG64" s="320"/>
      <c r="BH64" s="320"/>
      <c r="BI64" s="320"/>
      <c r="BJ64" s="320"/>
      <c r="BK64" s="320"/>
      <c r="BL64" s="320"/>
      <c r="BM64" s="320"/>
      <c r="BN64" s="320"/>
      <c r="BO64" s="320"/>
      <c r="BP64" s="320"/>
      <c r="BQ64" s="320"/>
      <c r="BR64" s="320"/>
      <c r="BS64" s="320"/>
      <c r="BT64" s="320"/>
      <c r="BU64" s="320"/>
      <c r="BV64" s="320"/>
      <c r="BW64" s="320"/>
      <c r="BX64" s="320"/>
      <c r="BY64" s="320"/>
      <c r="BZ64" s="320"/>
      <c r="CA64" s="320"/>
      <c r="CB64" s="320"/>
      <c r="CC64" s="320"/>
      <c r="CD64" s="320"/>
      <c r="CE64" s="320"/>
      <c r="CF64" s="320"/>
      <c r="CG64" s="320"/>
      <c r="CH64" s="320"/>
      <c r="CI64" s="320"/>
      <c r="CJ64" s="320"/>
      <c r="CK64" s="320"/>
      <c r="CL64" s="320"/>
      <c r="CM64" s="320"/>
      <c r="CN64" s="320"/>
      <c r="CO64" s="320"/>
    </row>
    <row r="65" spans="1:93" ht="15" customHeight="1" thickBot="1" x14ac:dyDescent="0.3">
      <c r="A65" s="525" t="s">
        <v>306</v>
      </c>
      <c r="B65" s="526"/>
      <c r="I65" s="320"/>
      <c r="J65" s="320"/>
      <c r="K65" s="320"/>
      <c r="L65" s="320"/>
      <c r="M65" s="320"/>
      <c r="N65" s="320"/>
      <c r="O65" s="320"/>
      <c r="P65" s="320"/>
      <c r="Q65" s="320"/>
      <c r="R65" s="320"/>
      <c r="S65" s="320"/>
      <c r="T65" s="320"/>
      <c r="U65" s="320"/>
      <c r="V65" s="320"/>
      <c r="W65" s="320"/>
      <c r="X65" s="320"/>
      <c r="Y65" s="320"/>
      <c r="Z65" s="320"/>
      <c r="AA65" s="320"/>
      <c r="AB65" s="320"/>
      <c r="AC65" s="320"/>
      <c r="AD65" s="320"/>
      <c r="AE65" s="320"/>
      <c r="AF65" s="320"/>
      <c r="AG65" s="320"/>
      <c r="AH65" s="320"/>
      <c r="AI65" s="320"/>
      <c r="AJ65" s="320"/>
      <c r="AK65" s="320"/>
      <c r="AL65" s="320"/>
      <c r="AM65" s="320"/>
      <c r="AN65" s="320"/>
      <c r="AO65" s="320"/>
      <c r="AP65" s="320"/>
      <c r="AQ65" s="320"/>
      <c r="AR65" s="320"/>
      <c r="AS65" s="320"/>
      <c r="AT65" s="320"/>
      <c r="AU65" s="320"/>
      <c r="AV65" s="320"/>
      <c r="AW65" s="320"/>
      <c r="AX65" s="320"/>
      <c r="AY65" s="320"/>
      <c r="AZ65" s="320"/>
      <c r="BA65" s="320"/>
      <c r="BB65" s="320"/>
      <c r="BC65" s="320"/>
      <c r="BD65" s="320"/>
      <c r="BE65" s="320"/>
      <c r="BF65" s="320"/>
      <c r="BG65" s="320"/>
      <c r="BH65" s="320"/>
      <c r="BI65" s="320"/>
      <c r="BJ65" s="320"/>
      <c r="BK65" s="320"/>
      <c r="BL65" s="320"/>
      <c r="BM65" s="320"/>
      <c r="BN65" s="320"/>
      <c r="BO65" s="320"/>
      <c r="BP65" s="320"/>
      <c r="BQ65" s="320"/>
      <c r="BR65" s="320"/>
      <c r="BS65" s="320"/>
      <c r="BT65" s="320"/>
      <c r="BU65" s="320"/>
      <c r="BV65" s="320"/>
      <c r="BW65" s="320"/>
      <c r="BX65" s="320"/>
      <c r="BY65" s="320"/>
      <c r="BZ65" s="320"/>
      <c r="CA65" s="320"/>
      <c r="CB65" s="320"/>
      <c r="CC65" s="320"/>
      <c r="CD65" s="320"/>
      <c r="CE65" s="320"/>
      <c r="CF65" s="320"/>
      <c r="CG65" s="320"/>
      <c r="CH65" s="320"/>
      <c r="CI65" s="320"/>
      <c r="CJ65" s="320"/>
      <c r="CK65" s="320"/>
      <c r="CL65" s="320"/>
      <c r="CM65" s="320"/>
      <c r="CN65" s="320"/>
      <c r="CO65" s="320"/>
    </row>
    <row r="66" spans="1:93" ht="47.25" customHeight="1" x14ac:dyDescent="0.25">
      <c r="A66" s="527" t="s">
        <v>509</v>
      </c>
      <c r="B66" s="527" t="s">
        <v>302</v>
      </c>
      <c r="I66" s="320"/>
      <c r="J66" s="320"/>
      <c r="K66" s="320"/>
      <c r="L66" s="320"/>
      <c r="M66" s="320"/>
      <c r="N66" s="320"/>
      <c r="O66" s="320"/>
      <c r="P66" s="320"/>
      <c r="Q66" s="320"/>
      <c r="R66" s="320"/>
      <c r="S66" s="320"/>
      <c r="T66" s="320"/>
      <c r="U66" s="320"/>
      <c r="V66" s="320"/>
      <c r="W66" s="320"/>
      <c r="X66" s="320"/>
      <c r="Y66" s="320"/>
      <c r="Z66" s="320"/>
      <c r="AA66" s="320"/>
      <c r="AB66" s="320"/>
      <c r="AC66" s="320"/>
      <c r="AD66" s="320"/>
      <c r="AE66" s="320"/>
      <c r="AF66" s="320"/>
      <c r="AG66" s="320"/>
      <c r="AH66" s="320"/>
      <c r="AI66" s="320"/>
      <c r="AJ66" s="320"/>
      <c r="AK66" s="320"/>
      <c r="AL66" s="320"/>
      <c r="AM66" s="320"/>
      <c r="AN66" s="320"/>
      <c r="AO66" s="320"/>
      <c r="AP66" s="320"/>
      <c r="AQ66" s="320"/>
      <c r="AR66" s="320"/>
      <c r="AS66" s="320"/>
      <c r="AT66" s="320"/>
      <c r="AU66" s="320"/>
      <c r="AV66" s="320"/>
      <c r="AW66" s="320"/>
      <c r="AX66" s="320"/>
      <c r="AY66" s="320"/>
      <c r="AZ66" s="320"/>
      <c r="BA66" s="320"/>
      <c r="BB66" s="320"/>
      <c r="BC66" s="320"/>
      <c r="BD66" s="320"/>
      <c r="BE66" s="320"/>
      <c r="BF66" s="320"/>
      <c r="BG66" s="320"/>
      <c r="BH66" s="320"/>
      <c r="BI66" s="320"/>
      <c r="BJ66" s="320"/>
      <c r="BK66" s="320"/>
      <c r="BL66" s="320"/>
      <c r="BM66" s="320"/>
      <c r="BN66" s="320"/>
      <c r="BO66" s="320"/>
      <c r="BP66" s="320"/>
      <c r="BQ66" s="320"/>
      <c r="BR66" s="320"/>
      <c r="BS66" s="320"/>
      <c r="BT66" s="320"/>
      <c r="BU66" s="320"/>
      <c r="BV66" s="320"/>
      <c r="BW66" s="320"/>
      <c r="BX66" s="320"/>
      <c r="BY66" s="320"/>
      <c r="BZ66" s="320"/>
      <c r="CA66" s="320"/>
      <c r="CB66" s="320"/>
      <c r="CC66" s="320"/>
      <c r="CD66" s="320"/>
      <c r="CE66" s="320"/>
      <c r="CF66" s="320"/>
      <c r="CG66" s="320"/>
      <c r="CH66" s="320"/>
      <c r="CI66" s="320"/>
      <c r="CJ66" s="320"/>
      <c r="CK66" s="320"/>
      <c r="CL66" s="320"/>
      <c r="CM66" s="320"/>
      <c r="CN66" s="320"/>
      <c r="CO66" s="320"/>
    </row>
    <row r="67" spans="1:93" ht="30.75" customHeight="1" x14ac:dyDescent="0.25">
      <c r="A67" s="523"/>
      <c r="B67" s="523"/>
      <c r="I67" s="320"/>
      <c r="J67" s="320"/>
      <c r="K67" s="320"/>
      <c r="L67" s="320"/>
      <c r="M67" s="320"/>
      <c r="N67" s="320"/>
      <c r="O67" s="320"/>
      <c r="P67" s="320"/>
      <c r="Q67" s="320"/>
      <c r="R67" s="320"/>
      <c r="S67" s="320"/>
      <c r="T67" s="320"/>
      <c r="U67" s="320"/>
      <c r="V67" s="320"/>
      <c r="W67" s="320"/>
      <c r="X67" s="320"/>
      <c r="Y67" s="320"/>
      <c r="Z67" s="320"/>
      <c r="AA67" s="320"/>
      <c r="AB67" s="320"/>
      <c r="AC67" s="320"/>
      <c r="AD67" s="320"/>
      <c r="AE67" s="320"/>
      <c r="AF67" s="320"/>
      <c r="AG67" s="320"/>
      <c r="AH67" s="320"/>
      <c r="AI67" s="320"/>
      <c r="AJ67" s="320"/>
      <c r="AK67" s="320"/>
      <c r="AL67" s="320"/>
      <c r="AM67" s="320"/>
      <c r="AN67" s="320"/>
      <c r="AO67" s="320"/>
      <c r="AP67" s="320"/>
      <c r="AQ67" s="320"/>
      <c r="AR67" s="320"/>
      <c r="AS67" s="320"/>
      <c r="AT67" s="320"/>
      <c r="AU67" s="320"/>
      <c r="AV67" s="320"/>
      <c r="AW67" s="320"/>
      <c r="AX67" s="320"/>
      <c r="AY67" s="320"/>
      <c r="AZ67" s="320"/>
      <c r="BA67" s="320"/>
      <c r="BB67" s="320"/>
      <c r="BC67" s="320"/>
      <c r="BD67" s="320"/>
      <c r="BE67" s="320"/>
      <c r="BF67" s="320"/>
      <c r="BG67" s="320"/>
      <c r="BH67" s="320"/>
      <c r="BI67" s="320"/>
      <c r="BJ67" s="320"/>
      <c r="BK67" s="320"/>
      <c r="BL67" s="320"/>
      <c r="BM67" s="320"/>
      <c r="BN67" s="320"/>
      <c r="BO67" s="320"/>
      <c r="BP67" s="320"/>
      <c r="BQ67" s="320"/>
      <c r="BR67" s="320"/>
      <c r="BS67" s="320"/>
      <c r="BT67" s="320"/>
      <c r="BU67" s="320"/>
      <c r="BV67" s="320"/>
      <c r="BW67" s="320"/>
      <c r="BX67" s="320"/>
      <c r="BY67" s="320"/>
      <c r="BZ67" s="320"/>
      <c r="CA67" s="320"/>
      <c r="CB67" s="320"/>
      <c r="CC67" s="320"/>
      <c r="CD67" s="320"/>
      <c r="CE67" s="320"/>
      <c r="CF67" s="320"/>
      <c r="CG67" s="320"/>
      <c r="CH67" s="320"/>
      <c r="CI67" s="320"/>
      <c r="CJ67" s="320"/>
      <c r="CK67" s="320"/>
      <c r="CL67" s="320"/>
      <c r="CM67" s="320"/>
      <c r="CN67" s="320"/>
      <c r="CO67" s="320"/>
    </row>
    <row r="68" spans="1:93" ht="20.25" customHeight="1" thickBot="1" x14ac:dyDescent="0.3">
      <c r="A68" s="462" t="s">
        <v>510</v>
      </c>
      <c r="B68" s="462" t="s">
        <v>291</v>
      </c>
      <c r="I68" s="320"/>
      <c r="J68" s="320"/>
      <c r="K68" s="320"/>
      <c r="L68" s="320"/>
      <c r="M68" s="320"/>
      <c r="N68" s="320"/>
      <c r="O68" s="320"/>
      <c r="P68" s="320"/>
      <c r="Q68" s="320"/>
      <c r="R68" s="320"/>
      <c r="S68" s="320"/>
      <c r="T68" s="320"/>
      <c r="U68" s="320"/>
      <c r="V68" s="320"/>
      <c r="W68" s="320"/>
      <c r="X68" s="320"/>
      <c r="Y68" s="320"/>
      <c r="Z68" s="320"/>
      <c r="AA68" s="320"/>
      <c r="AB68" s="320"/>
      <c r="AC68" s="320"/>
      <c r="AD68" s="320"/>
      <c r="AE68" s="320"/>
      <c r="AF68" s="320"/>
      <c r="AG68" s="320"/>
      <c r="AH68" s="320"/>
      <c r="AI68" s="320"/>
      <c r="AJ68" s="320"/>
      <c r="AK68" s="320"/>
      <c r="AL68" s="320"/>
      <c r="AM68" s="320"/>
      <c r="AN68" s="320"/>
      <c r="AO68" s="320"/>
      <c r="AP68" s="320"/>
      <c r="AQ68" s="320"/>
      <c r="AR68" s="320"/>
      <c r="AS68" s="320"/>
      <c r="AT68" s="320"/>
      <c r="AU68" s="320"/>
      <c r="AV68" s="320"/>
      <c r="AW68" s="320"/>
      <c r="AX68" s="320"/>
      <c r="AY68" s="320"/>
      <c r="AZ68" s="320"/>
      <c r="BA68" s="320"/>
      <c r="BB68" s="320"/>
      <c r="BC68" s="320"/>
      <c r="BD68" s="320"/>
      <c r="BE68" s="320"/>
      <c r="BF68" s="320"/>
      <c r="BG68" s="320"/>
      <c r="BH68" s="320"/>
      <c r="BI68" s="320"/>
      <c r="BJ68" s="320"/>
      <c r="BK68" s="320"/>
      <c r="BL68" s="320"/>
      <c r="BM68" s="320"/>
      <c r="BN68" s="320"/>
      <c r="BO68" s="320"/>
      <c r="BP68" s="320"/>
      <c r="BQ68" s="320"/>
      <c r="BR68" s="320"/>
      <c r="BS68" s="320"/>
      <c r="BT68" s="320"/>
      <c r="BU68" s="320"/>
      <c r="BV68" s="320"/>
      <c r="BW68" s="320"/>
      <c r="BX68" s="320"/>
      <c r="BY68" s="320"/>
      <c r="BZ68" s="320"/>
      <c r="CA68" s="320"/>
      <c r="CB68" s="320"/>
      <c r="CC68" s="320"/>
      <c r="CD68" s="320"/>
      <c r="CE68" s="320"/>
      <c r="CF68" s="320"/>
      <c r="CG68" s="320"/>
      <c r="CH68" s="320"/>
      <c r="CI68" s="320"/>
      <c r="CJ68" s="320"/>
      <c r="CK68" s="320"/>
      <c r="CL68" s="320"/>
      <c r="CM68" s="320"/>
      <c r="CN68" s="320"/>
      <c r="CO68" s="320"/>
    </row>
    <row r="69" spans="1:93" ht="69" customHeight="1" thickBot="1" x14ac:dyDescent="0.3">
      <c r="A69" s="528" t="s">
        <v>511</v>
      </c>
      <c r="B69" s="529"/>
      <c r="I69" s="320"/>
      <c r="J69" s="320"/>
      <c r="K69" s="320"/>
      <c r="L69" s="320"/>
      <c r="M69" s="320"/>
      <c r="N69" s="320"/>
      <c r="O69" s="320"/>
      <c r="P69" s="320"/>
      <c r="Q69" s="320"/>
      <c r="R69" s="320"/>
      <c r="S69" s="320"/>
      <c r="T69" s="320"/>
      <c r="U69" s="320"/>
      <c r="V69" s="320"/>
      <c r="W69" s="320"/>
      <c r="X69" s="320"/>
      <c r="Y69" s="320"/>
      <c r="Z69" s="320"/>
      <c r="AA69" s="320"/>
      <c r="AB69" s="320"/>
      <c r="AC69" s="320"/>
      <c r="AD69" s="320"/>
      <c r="AE69" s="320"/>
      <c r="AF69" s="320"/>
      <c r="AG69" s="320"/>
      <c r="AH69" s="320"/>
      <c r="AI69" s="320"/>
      <c r="AJ69" s="320"/>
      <c r="AK69" s="320"/>
      <c r="AL69" s="320"/>
      <c r="AM69" s="320"/>
      <c r="AN69" s="320"/>
      <c r="AO69" s="320"/>
      <c r="AP69" s="320"/>
      <c r="AQ69" s="320"/>
      <c r="AR69" s="320"/>
      <c r="AS69" s="320"/>
      <c r="AT69" s="320"/>
      <c r="AU69" s="320"/>
      <c r="AV69" s="320"/>
      <c r="AW69" s="320"/>
      <c r="AX69" s="320"/>
      <c r="AY69" s="320"/>
      <c r="AZ69" s="320"/>
      <c r="BA69" s="320"/>
      <c r="BB69" s="320"/>
      <c r="BC69" s="320"/>
      <c r="BD69" s="320"/>
      <c r="BE69" s="320"/>
      <c r="BF69" s="320"/>
      <c r="BG69" s="320"/>
      <c r="BH69" s="320"/>
      <c r="BI69" s="320"/>
      <c r="BJ69" s="320"/>
      <c r="BK69" s="320"/>
      <c r="BL69" s="320"/>
      <c r="BM69" s="320"/>
      <c r="BN69" s="320"/>
      <c r="BO69" s="320"/>
      <c r="BP69" s="320"/>
      <c r="BQ69" s="320"/>
      <c r="BR69" s="320"/>
      <c r="BS69" s="320"/>
      <c r="BT69" s="320"/>
      <c r="BU69" s="320"/>
      <c r="BV69" s="320"/>
      <c r="BW69" s="320"/>
      <c r="BX69" s="320"/>
      <c r="BY69" s="320"/>
      <c r="BZ69" s="320"/>
      <c r="CA69" s="320"/>
      <c r="CB69" s="320"/>
      <c r="CC69" s="320"/>
      <c r="CD69" s="320"/>
      <c r="CE69" s="320"/>
      <c r="CF69" s="320"/>
      <c r="CG69" s="320"/>
      <c r="CH69" s="320"/>
      <c r="CI69" s="320"/>
      <c r="CJ69" s="320"/>
      <c r="CK69" s="320"/>
      <c r="CL69" s="320"/>
      <c r="CM69" s="320"/>
      <c r="CN69" s="320"/>
      <c r="CO69" s="320"/>
    </row>
    <row r="70" spans="1:93" ht="56.25" x14ac:dyDescent="0.25">
      <c r="A70" s="464" t="s">
        <v>512</v>
      </c>
      <c r="B70" s="464" t="s">
        <v>289</v>
      </c>
      <c r="I70" s="320"/>
      <c r="J70" s="320"/>
      <c r="K70" s="320"/>
      <c r="L70" s="320"/>
      <c r="M70" s="320"/>
      <c r="N70" s="320"/>
      <c r="O70" s="320"/>
      <c r="P70" s="320"/>
      <c r="Q70" s="320"/>
      <c r="R70" s="320"/>
      <c r="S70" s="320"/>
      <c r="T70" s="320"/>
      <c r="U70" s="320"/>
      <c r="V70" s="320"/>
      <c r="W70" s="320"/>
      <c r="X70" s="320"/>
      <c r="Y70" s="320"/>
      <c r="Z70" s="320"/>
      <c r="AA70" s="320"/>
      <c r="AB70" s="320"/>
      <c r="AC70" s="320"/>
      <c r="AD70" s="320"/>
      <c r="AE70" s="320"/>
      <c r="AF70" s="320"/>
      <c r="AG70" s="320"/>
      <c r="AH70" s="320"/>
      <c r="AI70" s="320"/>
      <c r="AJ70" s="320"/>
      <c r="AK70" s="320"/>
      <c r="AL70" s="320"/>
      <c r="AM70" s="320"/>
      <c r="AN70" s="320"/>
      <c r="AO70" s="320"/>
      <c r="AP70" s="320"/>
      <c r="AQ70" s="320"/>
      <c r="AR70" s="320"/>
      <c r="AS70" s="320"/>
      <c r="AT70" s="320"/>
      <c r="AU70" s="320"/>
      <c r="AV70" s="320"/>
      <c r="AW70" s="320"/>
      <c r="AX70" s="320"/>
      <c r="AY70" s="320"/>
      <c r="AZ70" s="320"/>
      <c r="BA70" s="320"/>
      <c r="BB70" s="320"/>
      <c r="BC70" s="320"/>
      <c r="BD70" s="320"/>
      <c r="BE70" s="320"/>
      <c r="BF70" s="320"/>
      <c r="BG70" s="320"/>
      <c r="BH70" s="320"/>
      <c r="BI70" s="320"/>
      <c r="BJ70" s="320"/>
      <c r="BK70" s="320"/>
      <c r="BL70" s="320"/>
      <c r="BM70" s="320"/>
      <c r="BN70" s="320"/>
      <c r="BO70" s="320"/>
      <c r="BP70" s="320"/>
      <c r="BQ70" s="320"/>
      <c r="BR70" s="320"/>
      <c r="BS70" s="320"/>
      <c r="BT70" s="320"/>
      <c r="BU70" s="320"/>
      <c r="BV70" s="320"/>
      <c r="BW70" s="320"/>
      <c r="BX70" s="320"/>
      <c r="BY70" s="320"/>
      <c r="BZ70" s="320"/>
      <c r="CA70" s="320"/>
      <c r="CB70" s="320"/>
      <c r="CC70" s="320"/>
      <c r="CD70" s="320"/>
      <c r="CE70" s="320"/>
      <c r="CF70" s="320"/>
      <c r="CG70" s="320"/>
      <c r="CH70" s="320"/>
      <c r="CI70" s="320"/>
      <c r="CJ70" s="320"/>
      <c r="CK70" s="320"/>
      <c r="CL70" s="320"/>
      <c r="CM70" s="320"/>
      <c r="CN70" s="320"/>
      <c r="CO70" s="320"/>
    </row>
    <row r="71" spans="1:93" ht="18.75" x14ac:dyDescent="0.3">
      <c r="A71" s="360" t="s">
        <v>307</v>
      </c>
      <c r="B71" s="361" t="s">
        <v>427</v>
      </c>
      <c r="I71" s="320"/>
      <c r="J71" s="320"/>
      <c r="K71" s="320"/>
      <c r="L71" s="320"/>
      <c r="M71" s="320"/>
      <c r="N71" s="320"/>
      <c r="O71" s="320"/>
      <c r="P71" s="320"/>
      <c r="Q71" s="320"/>
      <c r="R71" s="320"/>
      <c r="S71" s="320"/>
      <c r="T71" s="320"/>
      <c r="U71" s="320"/>
      <c r="V71" s="320"/>
      <c r="W71" s="320"/>
      <c r="X71" s="320"/>
      <c r="Y71" s="320"/>
      <c r="Z71" s="320"/>
      <c r="AA71" s="320"/>
      <c r="AB71" s="320"/>
      <c r="AC71" s="320"/>
      <c r="AD71" s="320"/>
      <c r="AE71" s="320"/>
      <c r="AF71" s="320"/>
      <c r="AG71" s="320"/>
      <c r="AH71" s="320"/>
      <c r="AI71" s="320"/>
      <c r="AJ71" s="320"/>
      <c r="AK71" s="320"/>
      <c r="AL71" s="320"/>
      <c r="AM71" s="320"/>
      <c r="AN71" s="320"/>
      <c r="AO71" s="320"/>
      <c r="AP71" s="320"/>
      <c r="AQ71" s="320"/>
      <c r="AR71" s="320"/>
      <c r="AS71" s="320"/>
      <c r="AT71" s="320"/>
      <c r="AU71" s="320"/>
      <c r="AV71" s="320"/>
      <c r="AW71" s="320"/>
      <c r="AX71" s="320"/>
      <c r="AY71" s="320"/>
      <c r="AZ71" s="320"/>
      <c r="BA71" s="320"/>
      <c r="BB71" s="320"/>
      <c r="BC71" s="320"/>
      <c r="BD71" s="320"/>
      <c r="BE71" s="320"/>
      <c r="BF71" s="320"/>
      <c r="BG71" s="320"/>
      <c r="BH71" s="320"/>
      <c r="BI71" s="320"/>
      <c r="BJ71" s="320"/>
      <c r="BK71" s="320"/>
      <c r="BL71" s="320"/>
      <c r="BM71" s="320"/>
      <c r="BN71" s="320"/>
      <c r="BO71" s="320"/>
      <c r="BP71" s="320"/>
      <c r="BQ71" s="320"/>
      <c r="BR71" s="320"/>
      <c r="BS71" s="320"/>
      <c r="BT71" s="320"/>
      <c r="BU71" s="320"/>
      <c r="BV71" s="320"/>
      <c r="BW71" s="320"/>
      <c r="BX71" s="320"/>
      <c r="BY71" s="320"/>
      <c r="BZ71" s="320"/>
      <c r="CA71" s="320"/>
      <c r="CB71" s="320"/>
      <c r="CC71" s="320"/>
      <c r="CD71" s="320"/>
      <c r="CE71" s="320"/>
      <c r="CF71" s="320"/>
      <c r="CG71" s="320"/>
      <c r="CH71" s="320"/>
      <c r="CI71" s="320"/>
      <c r="CJ71" s="320"/>
      <c r="CK71" s="320"/>
      <c r="CL71" s="320"/>
      <c r="CM71" s="320"/>
      <c r="CN71" s="320"/>
      <c r="CO71" s="320"/>
    </row>
    <row r="72" spans="1:93" x14ac:dyDescent="0.25">
      <c r="A72" s="362"/>
      <c r="B72" s="362"/>
      <c r="I72" s="320"/>
      <c r="J72" s="320"/>
      <c r="K72" s="320"/>
      <c r="L72" s="320"/>
      <c r="M72" s="320"/>
      <c r="N72" s="320"/>
      <c r="O72" s="320"/>
      <c r="P72" s="320"/>
      <c r="Q72" s="320"/>
      <c r="R72" s="320"/>
      <c r="S72" s="320"/>
      <c r="T72" s="320"/>
      <c r="U72" s="320"/>
      <c r="V72" s="320"/>
      <c r="W72" s="320"/>
      <c r="X72" s="320"/>
      <c r="Y72" s="320"/>
      <c r="Z72" s="320"/>
      <c r="AA72" s="320"/>
      <c r="AB72" s="320"/>
      <c r="AC72" s="320"/>
      <c r="AD72" s="320"/>
      <c r="AE72" s="320"/>
      <c r="AF72" s="320"/>
      <c r="AG72" s="320"/>
      <c r="AH72" s="320"/>
      <c r="AI72" s="320"/>
      <c r="AJ72" s="320"/>
      <c r="AK72" s="320"/>
      <c r="AL72" s="320"/>
      <c r="AM72" s="320"/>
      <c r="AN72" s="320"/>
      <c r="AO72" s="320"/>
      <c r="AP72" s="320"/>
      <c r="AQ72" s="320"/>
      <c r="AR72" s="320"/>
      <c r="AS72" s="320"/>
      <c r="AT72" s="320"/>
      <c r="AU72" s="320"/>
      <c r="AV72" s="320"/>
      <c r="AW72" s="320"/>
      <c r="AX72" s="320"/>
      <c r="AY72" s="320"/>
      <c r="AZ72" s="320"/>
      <c r="BA72" s="320"/>
      <c r="BB72" s="320"/>
      <c r="BC72" s="320"/>
      <c r="BD72" s="320"/>
      <c r="BE72" s="320"/>
      <c r="BF72" s="320"/>
      <c r="BG72" s="320"/>
      <c r="BH72" s="320"/>
      <c r="BI72" s="320"/>
      <c r="BJ72" s="320"/>
      <c r="BK72" s="320"/>
      <c r="BL72" s="320"/>
      <c r="BM72" s="320"/>
      <c r="BN72" s="320"/>
      <c r="BO72" s="320"/>
      <c r="BP72" s="320"/>
      <c r="BQ72" s="320"/>
      <c r="BR72" s="320"/>
      <c r="BS72" s="320"/>
      <c r="BT72" s="320"/>
      <c r="BU72" s="320"/>
      <c r="BV72" s="320"/>
      <c r="BW72" s="320"/>
      <c r="BX72" s="320"/>
      <c r="BY72" s="320"/>
      <c r="BZ72" s="320"/>
      <c r="CA72" s="320"/>
      <c r="CB72" s="320"/>
      <c r="CC72" s="320"/>
      <c r="CD72" s="320"/>
      <c r="CE72" s="320"/>
      <c r="CF72" s="320"/>
      <c r="CG72" s="320"/>
      <c r="CH72" s="320"/>
      <c r="CI72" s="320"/>
      <c r="CJ72" s="320"/>
      <c r="CK72" s="320"/>
      <c r="CL72" s="320"/>
      <c r="CM72" s="320"/>
      <c r="CN72" s="320"/>
      <c r="CO72" s="320"/>
    </row>
    <row r="73" spans="1:93" x14ac:dyDescent="0.25">
      <c r="A73" s="362"/>
      <c r="B73" s="362"/>
      <c r="I73" s="320"/>
      <c r="J73" s="320"/>
      <c r="K73" s="320"/>
      <c r="L73" s="320"/>
      <c r="M73" s="320"/>
      <c r="N73" s="320"/>
      <c r="O73" s="320"/>
      <c r="P73" s="320"/>
      <c r="Q73" s="320"/>
      <c r="R73" s="320"/>
      <c r="S73" s="320"/>
      <c r="T73" s="320"/>
      <c r="U73" s="320"/>
      <c r="V73" s="320"/>
      <c r="W73" s="320"/>
      <c r="X73" s="320"/>
      <c r="Y73" s="320"/>
      <c r="Z73" s="320"/>
      <c r="AA73" s="320"/>
      <c r="AB73" s="320"/>
      <c r="AC73" s="320"/>
      <c r="AD73" s="320"/>
      <c r="AE73" s="320"/>
      <c r="AF73" s="320"/>
      <c r="AG73" s="320"/>
      <c r="AH73" s="320"/>
      <c r="AI73" s="320"/>
      <c r="AJ73" s="320"/>
      <c r="AK73" s="320"/>
      <c r="AL73" s="320"/>
      <c r="AM73" s="320"/>
      <c r="AN73" s="320"/>
      <c r="AO73" s="320"/>
      <c r="AP73" s="320"/>
      <c r="AQ73" s="320"/>
      <c r="AR73" s="320"/>
      <c r="AS73" s="320"/>
      <c r="AT73" s="320"/>
      <c r="AU73" s="320"/>
      <c r="AV73" s="320"/>
      <c r="AW73" s="320"/>
      <c r="AX73" s="320"/>
      <c r="AY73" s="320"/>
      <c r="AZ73" s="320"/>
      <c r="BA73" s="320"/>
      <c r="BB73" s="320"/>
      <c r="BC73" s="320"/>
      <c r="BD73" s="320"/>
      <c r="BE73" s="320"/>
      <c r="BF73" s="320"/>
      <c r="BG73" s="320"/>
      <c r="BH73" s="320"/>
      <c r="BI73" s="320"/>
      <c r="BJ73" s="320"/>
      <c r="BK73" s="320"/>
      <c r="BL73" s="320"/>
      <c r="BM73" s="320"/>
      <c r="BN73" s="320"/>
      <c r="BO73" s="320"/>
      <c r="BP73" s="320"/>
      <c r="BQ73" s="320"/>
      <c r="BR73" s="320"/>
      <c r="BS73" s="320"/>
      <c r="BT73" s="320"/>
      <c r="BU73" s="320"/>
      <c r="BV73" s="320"/>
      <c r="BW73" s="320"/>
      <c r="BX73" s="320"/>
      <c r="BY73" s="320"/>
      <c r="BZ73" s="320"/>
      <c r="CA73" s="320"/>
      <c r="CB73" s="320"/>
      <c r="CC73" s="320"/>
      <c r="CD73" s="320"/>
      <c r="CE73" s="320"/>
      <c r="CF73" s="320"/>
      <c r="CG73" s="320"/>
      <c r="CH73" s="320"/>
      <c r="CI73" s="320"/>
      <c r="CJ73" s="320"/>
      <c r="CK73" s="320"/>
      <c r="CL73" s="320"/>
      <c r="CM73" s="320"/>
      <c r="CN73" s="320"/>
      <c r="CO73" s="320"/>
    </row>
    <row r="81" spans="2:3" ht="18.75" x14ac:dyDescent="0.25">
      <c r="B81" s="517"/>
      <c r="C81" s="518"/>
    </row>
  </sheetData>
  <mergeCells count="12">
    <mergeCell ref="B81:C81"/>
    <mergeCell ref="A7:B7"/>
    <mergeCell ref="A8:B8"/>
    <mergeCell ref="A10:B10"/>
    <mergeCell ref="A37:A38"/>
    <mergeCell ref="B37:B38"/>
    <mergeCell ref="A44:A45"/>
    <mergeCell ref="B44:B45"/>
    <mergeCell ref="A65:B65"/>
    <mergeCell ref="A66:A67"/>
    <mergeCell ref="B66:B67"/>
    <mergeCell ref="A69:B69"/>
  </mergeCells>
  <phoneticPr fontId="38" type="noConversion"/>
  <pageMargins left="0.70866141732283472" right="0.70866141732283472" top="0.74803149606299213" bottom="0.74803149606299213" header="0.31496062992125984" footer="0.31496062992125984"/>
  <pageSetup paperSize="9" scale="60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3"/>
  <sheetViews>
    <sheetView workbookViewId="0">
      <selection activeCell="C5" sqref="C5"/>
    </sheetView>
  </sheetViews>
  <sheetFormatPr defaultRowHeight="15" x14ac:dyDescent="0.25"/>
  <cols>
    <col min="1" max="1" width="9.7109375" customWidth="1"/>
    <col min="2" max="2" width="63.7109375" customWidth="1"/>
    <col min="3" max="3" width="68.28515625" customWidth="1"/>
  </cols>
  <sheetData>
    <row r="1" spans="1:3" ht="15.75" x14ac:dyDescent="0.25">
      <c r="C1" s="300" t="s">
        <v>330</v>
      </c>
    </row>
    <row r="2" spans="1:3" ht="15.75" x14ac:dyDescent="0.25">
      <c r="C2" s="300" t="s">
        <v>0</v>
      </c>
    </row>
    <row r="3" spans="1:3" ht="15.75" x14ac:dyDescent="0.25">
      <c r="C3" s="300" t="s">
        <v>1</v>
      </c>
    </row>
    <row r="4" spans="1:3" ht="15.75" x14ac:dyDescent="0.25">
      <c r="C4" s="300" t="s">
        <v>2</v>
      </c>
    </row>
    <row r="5" spans="1:3" x14ac:dyDescent="0.25">
      <c r="C5" s="317" t="s">
        <v>522</v>
      </c>
    </row>
    <row r="9" spans="1:3" ht="52.5" customHeight="1" x14ac:dyDescent="0.25">
      <c r="A9" s="535" t="s">
        <v>446</v>
      </c>
      <c r="B9" s="536"/>
      <c r="C9" s="536"/>
    </row>
    <row r="10" spans="1:3" ht="18.75" x14ac:dyDescent="0.3">
      <c r="A10" s="352"/>
    </row>
    <row r="11" spans="1:3" ht="18.75" x14ac:dyDescent="0.25">
      <c r="A11" s="326" t="s">
        <v>331</v>
      </c>
      <c r="B11" s="326" t="s">
        <v>332</v>
      </c>
      <c r="C11" s="326" t="s">
        <v>333</v>
      </c>
    </row>
    <row r="12" spans="1:3" ht="18.75" x14ac:dyDescent="0.25">
      <c r="A12" s="584" t="s">
        <v>334</v>
      </c>
      <c r="B12" s="585" t="s">
        <v>335</v>
      </c>
      <c r="C12" s="356" t="s">
        <v>336</v>
      </c>
    </row>
    <row r="13" spans="1:3" ht="18.75" x14ac:dyDescent="0.25">
      <c r="A13" s="584"/>
      <c r="B13" s="585"/>
      <c r="C13" s="356" t="s">
        <v>337</v>
      </c>
    </row>
    <row r="14" spans="1:3" ht="37.5" x14ac:dyDescent="0.25">
      <c r="A14" s="584"/>
      <c r="B14" s="585"/>
      <c r="C14" s="356" t="s">
        <v>338</v>
      </c>
    </row>
    <row r="15" spans="1:3" ht="18.75" x14ac:dyDescent="0.25">
      <c r="A15" s="584"/>
      <c r="B15" s="585"/>
      <c r="C15" s="356" t="s">
        <v>339</v>
      </c>
    </row>
    <row r="16" spans="1:3" ht="18.75" x14ac:dyDescent="0.25">
      <c r="A16" s="584"/>
      <c r="B16" s="585"/>
      <c r="C16" s="356" t="s">
        <v>340</v>
      </c>
    </row>
    <row r="17" spans="1:3" ht="18.75" x14ac:dyDescent="0.25">
      <c r="A17" s="584"/>
      <c r="B17" s="585"/>
      <c r="C17" s="356" t="s">
        <v>341</v>
      </c>
    </row>
    <row r="18" spans="1:3" ht="37.5" x14ac:dyDescent="0.25">
      <c r="A18" s="584"/>
      <c r="B18" s="585"/>
      <c r="C18" s="356" t="s">
        <v>342</v>
      </c>
    </row>
    <row r="19" spans="1:3" ht="37.5" x14ac:dyDescent="0.25">
      <c r="A19" s="584"/>
      <c r="B19" s="585"/>
      <c r="C19" s="356" t="s">
        <v>343</v>
      </c>
    </row>
    <row r="20" spans="1:3" ht="18.75" x14ac:dyDescent="0.25">
      <c r="A20" s="584" t="s">
        <v>344</v>
      </c>
      <c r="B20" s="585" t="s">
        <v>345</v>
      </c>
      <c r="C20" s="356" t="s">
        <v>336</v>
      </c>
    </row>
    <row r="21" spans="1:3" ht="18.75" x14ac:dyDescent="0.25">
      <c r="A21" s="584"/>
      <c r="B21" s="585"/>
      <c r="C21" s="356" t="s">
        <v>337</v>
      </c>
    </row>
    <row r="22" spans="1:3" ht="37.5" x14ac:dyDescent="0.25">
      <c r="A22" s="584"/>
      <c r="B22" s="585"/>
      <c r="C22" s="356" t="s">
        <v>338</v>
      </c>
    </row>
    <row r="23" spans="1:3" ht="18.75" x14ac:dyDescent="0.25">
      <c r="A23" s="584"/>
      <c r="B23" s="585"/>
      <c r="C23" s="356" t="s">
        <v>339</v>
      </c>
    </row>
    <row r="24" spans="1:3" ht="18.75" x14ac:dyDescent="0.25">
      <c r="A24" s="584"/>
      <c r="B24" s="585"/>
      <c r="C24" s="356" t="s">
        <v>340</v>
      </c>
    </row>
    <row r="25" spans="1:3" ht="18.75" x14ac:dyDescent="0.25">
      <c r="A25" s="584" t="s">
        <v>346</v>
      </c>
      <c r="B25" s="585" t="s">
        <v>347</v>
      </c>
      <c r="C25" s="356" t="s">
        <v>336</v>
      </c>
    </row>
    <row r="26" spans="1:3" ht="18.75" x14ac:dyDescent="0.25">
      <c r="A26" s="584"/>
      <c r="B26" s="585"/>
      <c r="C26" s="356" t="s">
        <v>337</v>
      </c>
    </row>
    <row r="27" spans="1:3" ht="37.5" x14ac:dyDescent="0.25">
      <c r="A27" s="584"/>
      <c r="B27" s="585"/>
      <c r="C27" s="356" t="s">
        <v>338</v>
      </c>
    </row>
    <row r="28" spans="1:3" ht="18.75" x14ac:dyDescent="0.25">
      <c r="A28" s="584"/>
      <c r="B28" s="585"/>
      <c r="C28" s="356" t="s">
        <v>339</v>
      </c>
    </row>
    <row r="29" spans="1:3" ht="18.75" x14ac:dyDescent="0.25">
      <c r="A29" s="584"/>
      <c r="B29" s="585"/>
      <c r="C29" s="356" t="s">
        <v>348</v>
      </c>
    </row>
    <row r="30" spans="1:3" ht="18.75" x14ac:dyDescent="0.25">
      <c r="A30" s="584"/>
      <c r="B30" s="585"/>
      <c r="C30" s="356" t="s">
        <v>349</v>
      </c>
    </row>
    <row r="31" spans="1:3" ht="75" x14ac:dyDescent="0.25">
      <c r="A31" s="357" t="s">
        <v>350</v>
      </c>
      <c r="B31" s="356" t="s">
        <v>351</v>
      </c>
      <c r="C31" s="356" t="s">
        <v>352</v>
      </c>
    </row>
    <row r="32" spans="1:3" ht="15.75" x14ac:dyDescent="0.25">
      <c r="A32" s="358"/>
    </row>
    <row r="33" spans="1:3" ht="18.75" x14ac:dyDescent="0.3">
      <c r="A33" s="567" t="s">
        <v>445</v>
      </c>
      <c r="B33" s="567"/>
      <c r="C33" s="567"/>
    </row>
  </sheetData>
  <mergeCells count="8">
    <mergeCell ref="A33:C33"/>
    <mergeCell ref="A9:C9"/>
    <mergeCell ref="A12:A19"/>
    <mergeCell ref="B12:B19"/>
    <mergeCell ref="A20:A24"/>
    <mergeCell ref="B20:B24"/>
    <mergeCell ref="A25:A30"/>
    <mergeCell ref="B25:B30"/>
  </mergeCells>
  <phoneticPr fontId="38" type="noConversion"/>
  <pageMargins left="0.7" right="0.7" top="0.75" bottom="0.75" header="0.3" footer="0.3"/>
  <pageSetup paperSize="9" scale="61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3"/>
  <sheetViews>
    <sheetView workbookViewId="0">
      <selection activeCell="C6" sqref="C6"/>
    </sheetView>
  </sheetViews>
  <sheetFormatPr defaultRowHeight="15" x14ac:dyDescent="0.25"/>
  <cols>
    <col min="2" max="2" width="46" customWidth="1"/>
    <col min="3" max="3" width="26.5703125" customWidth="1"/>
    <col min="4" max="4" width="0.85546875" customWidth="1"/>
  </cols>
  <sheetData>
    <row r="1" spans="1:4" ht="15.75" x14ac:dyDescent="0.25">
      <c r="D1" s="385" t="s">
        <v>382</v>
      </c>
    </row>
    <row r="2" spans="1:4" ht="15.75" x14ac:dyDescent="0.25">
      <c r="D2" s="385" t="s">
        <v>0</v>
      </c>
    </row>
    <row r="3" spans="1:4" ht="15.75" x14ac:dyDescent="0.25">
      <c r="D3" s="385" t="s">
        <v>1</v>
      </c>
    </row>
    <row r="4" spans="1:4" ht="15.75" x14ac:dyDescent="0.25">
      <c r="D4" s="385" t="s">
        <v>2</v>
      </c>
    </row>
    <row r="5" spans="1:4" x14ac:dyDescent="0.25">
      <c r="C5" s="534" t="s">
        <v>519</v>
      </c>
      <c r="D5" s="518"/>
    </row>
    <row r="6" spans="1:4" ht="15.75" x14ac:dyDescent="0.25">
      <c r="C6" s="386"/>
    </row>
    <row r="7" spans="1:4" ht="60" customHeight="1" x14ac:dyDescent="0.25">
      <c r="A7" s="587" t="s">
        <v>447</v>
      </c>
      <c r="B7" s="587"/>
      <c r="C7" s="587"/>
    </row>
    <row r="8" spans="1:4" ht="18.75" x14ac:dyDescent="0.3">
      <c r="A8" s="408"/>
      <c r="C8" s="409" t="s">
        <v>3</v>
      </c>
    </row>
    <row r="9" spans="1:4" ht="18.75" x14ac:dyDescent="0.25">
      <c r="A9" s="393" t="s">
        <v>359</v>
      </c>
      <c r="B9" s="393" t="s">
        <v>4</v>
      </c>
      <c r="C9" s="393" t="s">
        <v>162</v>
      </c>
    </row>
    <row r="10" spans="1:4" ht="56.25" x14ac:dyDescent="0.25">
      <c r="A10" s="588" t="s">
        <v>334</v>
      </c>
      <c r="B10" s="390" t="s">
        <v>383</v>
      </c>
      <c r="C10" s="410">
        <v>0</v>
      </c>
    </row>
    <row r="11" spans="1:4" ht="18.75" x14ac:dyDescent="0.25">
      <c r="A11" s="589"/>
      <c r="B11" s="390" t="s">
        <v>266</v>
      </c>
      <c r="C11" s="410"/>
    </row>
    <row r="12" spans="1:4" ht="18.75" x14ac:dyDescent="0.25">
      <c r="A12" s="589"/>
      <c r="B12" s="390" t="s">
        <v>384</v>
      </c>
      <c r="C12" s="410">
        <v>0</v>
      </c>
    </row>
    <row r="13" spans="1:4" ht="18.75" x14ac:dyDescent="0.25">
      <c r="A13" s="590"/>
      <c r="B13" s="390" t="s">
        <v>385</v>
      </c>
      <c r="C13" s="410">
        <v>0</v>
      </c>
    </row>
    <row r="14" spans="1:4" ht="112.5" x14ac:dyDescent="0.25">
      <c r="A14" s="588" t="s">
        <v>386</v>
      </c>
      <c r="B14" s="390" t="s">
        <v>387</v>
      </c>
      <c r="C14" s="410">
        <v>1000</v>
      </c>
    </row>
    <row r="15" spans="1:4" ht="18.75" x14ac:dyDescent="0.25">
      <c r="A15" s="589"/>
      <c r="B15" s="390" t="s">
        <v>388</v>
      </c>
      <c r="C15" s="410"/>
    </row>
    <row r="16" spans="1:4" ht="18.75" x14ac:dyDescent="0.25">
      <c r="A16" s="589"/>
      <c r="B16" s="390" t="s">
        <v>384</v>
      </c>
      <c r="C16" s="410">
        <v>1000</v>
      </c>
    </row>
    <row r="17" spans="1:3" ht="18.75" x14ac:dyDescent="0.25">
      <c r="A17" s="590"/>
      <c r="B17" s="390" t="s">
        <v>385</v>
      </c>
      <c r="C17" s="410">
        <v>1000</v>
      </c>
    </row>
    <row r="18" spans="1:3" ht="75" x14ac:dyDescent="0.25">
      <c r="A18" s="588" t="s">
        <v>389</v>
      </c>
      <c r="B18" s="390" t="s">
        <v>390</v>
      </c>
      <c r="C18" s="410">
        <v>0</v>
      </c>
    </row>
    <row r="19" spans="1:3" ht="18.75" x14ac:dyDescent="0.25">
      <c r="A19" s="589"/>
      <c r="B19" s="390" t="s">
        <v>388</v>
      </c>
      <c r="C19" s="410"/>
    </row>
    <row r="20" spans="1:3" ht="18.75" x14ac:dyDescent="0.25">
      <c r="A20" s="589"/>
      <c r="B20" s="390" t="s">
        <v>384</v>
      </c>
      <c r="C20" s="410">
        <v>0</v>
      </c>
    </row>
    <row r="21" spans="1:3" ht="18.75" x14ac:dyDescent="0.25">
      <c r="A21" s="590"/>
      <c r="B21" s="390" t="s">
        <v>385</v>
      </c>
      <c r="C21" s="410">
        <v>0</v>
      </c>
    </row>
    <row r="23" spans="1:3" s="411" customFormat="1" ht="66.75" customHeight="1" x14ac:dyDescent="0.25">
      <c r="A23" s="586" t="s">
        <v>450</v>
      </c>
      <c r="B23" s="541"/>
      <c r="C23" s="541"/>
    </row>
  </sheetData>
  <mergeCells count="6">
    <mergeCell ref="A23:C23"/>
    <mergeCell ref="C5:D5"/>
    <mergeCell ref="A7:C7"/>
    <mergeCell ref="A10:A13"/>
    <mergeCell ref="A14:A17"/>
    <mergeCell ref="A18:A21"/>
  </mergeCells>
  <pageMargins left="0.7" right="0.7" top="0.75" bottom="0.75" header="0.3" footer="0.3"/>
  <pageSetup paperSize="9" scale="97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4"/>
  <sheetViews>
    <sheetView workbookViewId="0">
      <selection activeCell="G6" sqref="G6"/>
    </sheetView>
  </sheetViews>
  <sheetFormatPr defaultRowHeight="15" x14ac:dyDescent="0.25"/>
  <cols>
    <col min="1" max="1" width="7.85546875" customWidth="1"/>
    <col min="2" max="2" width="22.28515625" customWidth="1"/>
    <col min="3" max="3" width="18.7109375" customWidth="1"/>
    <col min="4" max="4" width="17" customWidth="1"/>
    <col min="5" max="5" width="18.42578125" customWidth="1"/>
    <col min="6" max="6" width="17.7109375" customWidth="1"/>
    <col min="7" max="7" width="21.7109375" customWidth="1"/>
    <col min="8" max="8" width="11.7109375" customWidth="1"/>
  </cols>
  <sheetData>
    <row r="1" spans="1:8" ht="15.75" x14ac:dyDescent="0.25">
      <c r="H1" s="385" t="s">
        <v>391</v>
      </c>
    </row>
    <row r="2" spans="1:8" ht="15.75" x14ac:dyDescent="0.25">
      <c r="H2" s="385" t="s">
        <v>0</v>
      </c>
    </row>
    <row r="3" spans="1:8" ht="15.75" x14ac:dyDescent="0.25">
      <c r="H3" s="385" t="s">
        <v>1</v>
      </c>
    </row>
    <row r="4" spans="1:8" ht="15.75" x14ac:dyDescent="0.25">
      <c r="H4" s="385" t="s">
        <v>2</v>
      </c>
    </row>
    <row r="5" spans="1:8" x14ac:dyDescent="0.25">
      <c r="G5" s="534" t="s">
        <v>519</v>
      </c>
      <c r="H5" s="518"/>
    </row>
    <row r="6" spans="1:8" ht="15.75" x14ac:dyDescent="0.25">
      <c r="H6" s="386"/>
    </row>
    <row r="7" spans="1:8" ht="39.75" customHeight="1" x14ac:dyDescent="0.25">
      <c r="A7" s="587" t="s">
        <v>451</v>
      </c>
      <c r="B7" s="587"/>
      <c r="C7" s="587"/>
      <c r="D7" s="587"/>
      <c r="E7" s="587"/>
      <c r="F7" s="587"/>
      <c r="G7" s="587"/>
      <c r="H7" s="587"/>
    </row>
    <row r="9" spans="1:8" ht="18.75" x14ac:dyDescent="0.25">
      <c r="A9" s="592" t="s">
        <v>358</v>
      </c>
      <c r="B9" s="592"/>
      <c r="C9" s="592"/>
      <c r="D9" s="592"/>
      <c r="E9" s="592"/>
      <c r="F9" s="592"/>
      <c r="G9" s="592"/>
      <c r="H9" s="592"/>
    </row>
    <row r="10" spans="1:8" ht="18.75" x14ac:dyDescent="0.3">
      <c r="A10" s="387"/>
    </row>
    <row r="11" spans="1:8" ht="18.75" x14ac:dyDescent="0.25">
      <c r="A11" s="593" t="s">
        <v>359</v>
      </c>
      <c r="B11" s="593" t="s">
        <v>360</v>
      </c>
      <c r="C11" s="593" t="s">
        <v>361</v>
      </c>
      <c r="D11" s="593" t="s">
        <v>362</v>
      </c>
      <c r="E11" s="593" t="s">
        <v>363</v>
      </c>
      <c r="F11" s="593"/>
      <c r="G11" s="593"/>
      <c r="H11" s="593"/>
    </row>
    <row r="12" spans="1:8" ht="112.5" x14ac:dyDescent="0.25">
      <c r="A12" s="593"/>
      <c r="B12" s="593"/>
      <c r="C12" s="593"/>
      <c r="D12" s="593"/>
      <c r="E12" s="388" t="s">
        <v>364</v>
      </c>
      <c r="F12" s="388" t="s">
        <v>365</v>
      </c>
      <c r="G12" s="388" t="s">
        <v>366</v>
      </c>
      <c r="H12" s="388" t="s">
        <v>367</v>
      </c>
    </row>
    <row r="13" spans="1:8" ht="18.75" x14ac:dyDescent="0.25">
      <c r="A13" s="389">
        <v>1</v>
      </c>
      <c r="B13" s="389">
        <v>2</v>
      </c>
      <c r="C13" s="389">
        <v>3</v>
      </c>
      <c r="D13" s="389">
        <v>4</v>
      </c>
      <c r="E13" s="389">
        <v>5</v>
      </c>
      <c r="F13" s="389">
        <v>6</v>
      </c>
      <c r="G13" s="389">
        <v>7</v>
      </c>
      <c r="H13" s="389">
        <v>8</v>
      </c>
    </row>
    <row r="14" spans="1:8" ht="18.75" x14ac:dyDescent="0.25">
      <c r="A14" s="390"/>
      <c r="B14" s="390"/>
      <c r="C14" s="390"/>
      <c r="D14" s="391">
        <v>0</v>
      </c>
      <c r="E14" s="390"/>
      <c r="F14" s="390"/>
      <c r="G14" s="390"/>
      <c r="H14" s="390"/>
    </row>
    <row r="15" spans="1:8" ht="18.75" x14ac:dyDescent="0.25">
      <c r="A15" s="390"/>
      <c r="B15" s="392" t="s">
        <v>368</v>
      </c>
      <c r="C15" s="390"/>
      <c r="D15" s="391">
        <v>0</v>
      </c>
      <c r="E15" s="390"/>
      <c r="F15" s="390"/>
      <c r="G15" s="390"/>
      <c r="H15" s="390"/>
    </row>
    <row r="16" spans="1:8" ht="18.75" x14ac:dyDescent="0.3">
      <c r="A16" s="387"/>
    </row>
    <row r="17" spans="1:8" ht="18.75" x14ac:dyDescent="0.25">
      <c r="A17" s="592" t="s">
        <v>369</v>
      </c>
      <c r="B17" s="592"/>
      <c r="C17" s="592"/>
      <c r="D17" s="592"/>
      <c r="E17" s="592"/>
      <c r="F17" s="592"/>
      <c r="G17" s="592"/>
      <c r="H17" s="592"/>
    </row>
    <row r="18" spans="1:8" ht="18.75" x14ac:dyDescent="0.3">
      <c r="A18" s="387"/>
    </row>
    <row r="19" spans="1:8" ht="37.5" x14ac:dyDescent="0.25">
      <c r="A19" s="593" t="s">
        <v>370</v>
      </c>
      <c r="B19" s="593"/>
      <c r="C19" s="593"/>
      <c r="D19" s="593"/>
      <c r="E19" s="593"/>
      <c r="F19" s="388" t="s">
        <v>371</v>
      </c>
    </row>
    <row r="20" spans="1:8" ht="18.75" x14ac:dyDescent="0.25">
      <c r="A20" s="594">
        <v>1</v>
      </c>
      <c r="B20" s="594"/>
      <c r="C20" s="594"/>
      <c r="D20" s="594"/>
      <c r="E20" s="594"/>
      <c r="F20" s="389">
        <v>2</v>
      </c>
    </row>
    <row r="21" spans="1:8" ht="18.75" x14ac:dyDescent="0.25">
      <c r="A21" s="594" t="s">
        <v>372</v>
      </c>
      <c r="B21" s="594"/>
      <c r="C21" s="594"/>
      <c r="D21" s="594"/>
      <c r="E21" s="594"/>
      <c r="F21" s="394">
        <v>0</v>
      </c>
    </row>
    <row r="23" spans="1:8" s="395" customFormat="1" ht="65.25" customHeight="1" x14ac:dyDescent="0.3">
      <c r="A23" s="595" t="s">
        <v>408</v>
      </c>
      <c r="B23" s="541"/>
      <c r="C23" s="541"/>
      <c r="D23" s="541"/>
      <c r="E23" s="541"/>
      <c r="F23" s="541"/>
      <c r="G23" s="541"/>
      <c r="H23" s="541"/>
    </row>
    <row r="24" spans="1:8" ht="18.75" x14ac:dyDescent="0.3">
      <c r="B24" s="591"/>
      <c r="C24" s="591"/>
      <c r="D24" s="591"/>
      <c r="E24" s="591"/>
      <c r="F24" s="591"/>
    </row>
  </sheetData>
  <mergeCells count="14">
    <mergeCell ref="B24:F24"/>
    <mergeCell ref="G5:H5"/>
    <mergeCell ref="A7:H7"/>
    <mergeCell ref="A9:H9"/>
    <mergeCell ref="A11:A12"/>
    <mergeCell ref="B11:B12"/>
    <mergeCell ref="C11:C12"/>
    <mergeCell ref="D11:D12"/>
    <mergeCell ref="E11:H11"/>
    <mergeCell ref="A17:H17"/>
    <mergeCell ref="A19:E19"/>
    <mergeCell ref="A20:E20"/>
    <mergeCell ref="A21:E21"/>
    <mergeCell ref="A23:H23"/>
  </mergeCells>
  <pageMargins left="0.7" right="0.7" top="0.75" bottom="0.75" header="0.3" footer="0.3"/>
  <pageSetup paperSize="9" scale="64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7"/>
  <sheetViews>
    <sheetView workbookViewId="0">
      <selection activeCell="B4" sqref="B4:F4"/>
    </sheetView>
  </sheetViews>
  <sheetFormatPr defaultRowHeight="15" x14ac:dyDescent="0.25"/>
  <cols>
    <col min="1" max="1" width="39.5703125" customWidth="1"/>
    <col min="2" max="2" width="16.85546875" customWidth="1"/>
    <col min="3" max="3" width="28.42578125" customWidth="1"/>
    <col min="4" max="4" width="22.42578125" customWidth="1"/>
    <col min="5" max="5" width="18.140625" customWidth="1"/>
  </cols>
  <sheetData>
    <row r="1" spans="1:6" ht="15" customHeight="1" x14ac:dyDescent="0.3">
      <c r="B1" s="597" t="s">
        <v>373</v>
      </c>
      <c r="C1" s="597"/>
      <c r="D1" s="597"/>
      <c r="E1" s="597"/>
      <c r="F1" s="597"/>
    </row>
    <row r="2" spans="1:6" ht="93" customHeight="1" x14ac:dyDescent="0.3">
      <c r="B2" s="598" t="s">
        <v>514</v>
      </c>
      <c r="C2" s="599"/>
      <c r="D2" s="396"/>
      <c r="E2" s="396"/>
    </row>
    <row r="3" spans="1:6" ht="18" customHeight="1" x14ac:dyDescent="0.3">
      <c r="B3" s="597" t="s">
        <v>519</v>
      </c>
      <c r="C3" s="597"/>
      <c r="D3" s="597"/>
      <c r="E3" s="597"/>
      <c r="F3" s="397"/>
    </row>
    <row r="4" spans="1:6" ht="18.75" x14ac:dyDescent="0.3">
      <c r="B4" s="597" t="s">
        <v>526</v>
      </c>
      <c r="C4" s="597"/>
      <c r="D4" s="597"/>
      <c r="E4" s="597"/>
      <c r="F4" s="597"/>
    </row>
    <row r="5" spans="1:6" ht="18.75" x14ac:dyDescent="0.3">
      <c r="A5" s="395"/>
    </row>
    <row r="6" spans="1:6" ht="18.75" x14ac:dyDescent="0.3">
      <c r="A6" s="395"/>
    </row>
    <row r="7" spans="1:6" ht="18.75" x14ac:dyDescent="0.3">
      <c r="A7" s="600" t="s">
        <v>448</v>
      </c>
      <c r="B7" s="600"/>
      <c r="C7" s="600"/>
      <c r="D7" s="600"/>
      <c r="E7" s="600"/>
      <c r="F7" s="600"/>
    </row>
    <row r="8" spans="1:6" ht="18.75" x14ac:dyDescent="0.3">
      <c r="A8" s="387"/>
    </row>
    <row r="9" spans="1:6" ht="19.5" thickBot="1" x14ac:dyDescent="0.35">
      <c r="A9" s="387"/>
    </row>
    <row r="10" spans="1:6" ht="42.75" customHeight="1" thickBot="1" x14ac:dyDescent="0.35">
      <c r="A10" s="398" t="s">
        <v>374</v>
      </c>
      <c r="B10" s="399" t="s">
        <v>375</v>
      </c>
    </row>
    <row r="11" spans="1:6" ht="50.25" customHeight="1" thickBot="1" x14ac:dyDescent="0.3">
      <c r="A11" s="400" t="s">
        <v>376</v>
      </c>
      <c r="B11" s="401">
        <v>100</v>
      </c>
    </row>
    <row r="12" spans="1:6" ht="116.25" customHeight="1" thickBot="1" x14ac:dyDescent="0.3">
      <c r="A12" s="402" t="s">
        <v>377</v>
      </c>
      <c r="B12" s="403">
        <v>100</v>
      </c>
    </row>
    <row r="13" spans="1:6" ht="33" customHeight="1" thickBot="1" x14ac:dyDescent="0.3">
      <c r="A13" s="404" t="s">
        <v>378</v>
      </c>
      <c r="B13" s="405">
        <v>100</v>
      </c>
    </row>
    <row r="14" spans="1:6" ht="60" customHeight="1" thickBot="1" x14ac:dyDescent="0.35">
      <c r="A14" s="404" t="s">
        <v>379</v>
      </c>
      <c r="B14" s="405" t="s">
        <v>380</v>
      </c>
    </row>
    <row r="15" spans="1:6" ht="58.5" customHeight="1" thickBot="1" x14ac:dyDescent="0.3">
      <c r="A15" s="406" t="s">
        <v>381</v>
      </c>
      <c r="B15" s="407">
        <v>100</v>
      </c>
    </row>
    <row r="16" spans="1:6" ht="15.75" x14ac:dyDescent="0.25">
      <c r="A16" s="386"/>
    </row>
    <row r="17" spans="1:2" ht="31.5" customHeight="1" x14ac:dyDescent="0.25">
      <c r="A17" s="596" t="s">
        <v>449</v>
      </c>
      <c r="B17" s="596"/>
    </row>
  </sheetData>
  <mergeCells count="6">
    <mergeCell ref="A17:B17"/>
    <mergeCell ref="B1:F1"/>
    <mergeCell ref="B2:C2"/>
    <mergeCell ref="B3:E3"/>
    <mergeCell ref="B4:F4"/>
    <mergeCell ref="A7:F7"/>
  </mergeCells>
  <pageMargins left="0.7" right="0.7" top="0.75" bottom="0.75" header="0.3" footer="0.3"/>
  <pageSetup paperSize="9" scale="6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8"/>
  <sheetViews>
    <sheetView topLeftCell="A4" zoomScale="80" zoomScaleNormal="80" zoomScaleSheetLayoutView="106" workbookViewId="0">
      <selection activeCell="B6" sqref="B6"/>
    </sheetView>
  </sheetViews>
  <sheetFormatPr defaultRowHeight="15" x14ac:dyDescent="0.25"/>
  <cols>
    <col min="1" max="1" width="31.7109375" customWidth="1"/>
    <col min="2" max="2" width="71.28515625" customWidth="1"/>
    <col min="3" max="3" width="20.85546875" style="64" customWidth="1"/>
    <col min="4" max="4" width="12.5703125" hidden="1" customWidth="1"/>
    <col min="5" max="5" width="16" hidden="1" customWidth="1"/>
    <col min="6" max="6" width="1.5703125" hidden="1" customWidth="1"/>
    <col min="7" max="7" width="16.28515625" hidden="1" customWidth="1"/>
    <col min="8" max="9" width="0" hidden="1" customWidth="1"/>
  </cols>
  <sheetData>
    <row r="1" spans="1:12" ht="15.75" x14ac:dyDescent="0.25">
      <c r="C1" s="299" t="s">
        <v>49</v>
      </c>
    </row>
    <row r="2" spans="1:12" ht="15.75" x14ac:dyDescent="0.25">
      <c r="C2" s="88" t="s">
        <v>0</v>
      </c>
    </row>
    <row r="3" spans="1:12" ht="15.75" x14ac:dyDescent="0.25">
      <c r="C3" s="88" t="s">
        <v>1</v>
      </c>
    </row>
    <row r="4" spans="1:12" ht="15.75" x14ac:dyDescent="0.25">
      <c r="C4" s="88" t="s">
        <v>2</v>
      </c>
    </row>
    <row r="5" spans="1:12" x14ac:dyDescent="0.25">
      <c r="B5" s="534" t="s">
        <v>517</v>
      </c>
      <c r="C5" s="518"/>
    </row>
    <row r="7" spans="1:12" ht="33.75" customHeight="1" x14ac:dyDescent="0.3">
      <c r="A7" s="532" t="s">
        <v>399</v>
      </c>
      <c r="B7" s="532"/>
      <c r="C7" s="532"/>
      <c r="L7" s="432"/>
    </row>
    <row r="8" spans="1:12" ht="18.75" x14ac:dyDescent="0.3">
      <c r="A8" s="532"/>
      <c r="B8" s="532"/>
      <c r="C8" s="532"/>
    </row>
    <row r="9" spans="1:12" ht="18.75" x14ac:dyDescent="0.3">
      <c r="C9" s="89" t="s">
        <v>3</v>
      </c>
    </row>
    <row r="10" spans="1:12" ht="38.25" x14ac:dyDescent="0.25">
      <c r="A10" s="279" t="s">
        <v>235</v>
      </c>
      <c r="B10" s="279" t="s">
        <v>234</v>
      </c>
      <c r="C10" s="99" t="s">
        <v>162</v>
      </c>
      <c r="D10" s="45" t="s">
        <v>132</v>
      </c>
      <c r="E10" s="45" t="s">
        <v>131</v>
      </c>
    </row>
    <row r="11" spans="1:12" ht="18.75" x14ac:dyDescent="0.25">
      <c r="A11" s="279" t="s">
        <v>233</v>
      </c>
      <c r="B11" s="278" t="s">
        <v>232</v>
      </c>
      <c r="C11" s="266">
        <f>C12+C13+C15+C18+C19+C20+C14</f>
        <v>12691.4</v>
      </c>
      <c r="D11" s="267">
        <f>SUM(D12:D18)</f>
        <v>3772.3</v>
      </c>
      <c r="E11" s="47" t="e">
        <f>D11/#REF!*100</f>
        <v>#REF!</v>
      </c>
      <c r="G11">
        <v>10895.6</v>
      </c>
      <c r="H11" s="7">
        <v>0</v>
      </c>
    </row>
    <row r="12" spans="1:12" ht="18.75" x14ac:dyDescent="0.25">
      <c r="A12" s="309" t="s">
        <v>273</v>
      </c>
      <c r="B12" s="294" t="s">
        <v>231</v>
      </c>
      <c r="C12" s="280">
        <v>1800</v>
      </c>
      <c r="D12" s="269">
        <v>534.20000000000005</v>
      </c>
      <c r="E12" s="46" t="e">
        <f>D12/#REF!*100</f>
        <v>#REF!</v>
      </c>
      <c r="G12">
        <v>1150</v>
      </c>
      <c r="H12" s="7">
        <v>0</v>
      </c>
    </row>
    <row r="13" spans="1:12" ht="45.75" customHeight="1" x14ac:dyDescent="0.25">
      <c r="A13" s="295" t="s">
        <v>230</v>
      </c>
      <c r="B13" s="294" t="s">
        <v>229</v>
      </c>
      <c r="C13" s="270">
        <v>3761.9</v>
      </c>
      <c r="D13" s="281">
        <v>1075.9000000000001</v>
      </c>
      <c r="E13" s="46" t="e">
        <f>D13/#REF!*100</f>
        <v>#REF!</v>
      </c>
      <c r="G13">
        <v>2146.9</v>
      </c>
      <c r="H13" s="7">
        <v>-871.79999999999973</v>
      </c>
    </row>
    <row r="14" spans="1:12" ht="18.75" x14ac:dyDescent="0.25">
      <c r="A14" s="295" t="s">
        <v>393</v>
      </c>
      <c r="B14" s="294" t="s">
        <v>225</v>
      </c>
      <c r="C14" s="270">
        <v>290</v>
      </c>
      <c r="D14" s="281">
        <v>6.8</v>
      </c>
      <c r="E14" s="46" t="e">
        <v>#REF!</v>
      </c>
      <c r="G14">
        <v>10.6</v>
      </c>
      <c r="H14" s="7">
        <v>0</v>
      </c>
    </row>
    <row r="15" spans="1:12" ht="18.75" x14ac:dyDescent="0.25">
      <c r="A15" s="313" t="s">
        <v>394</v>
      </c>
      <c r="B15" s="294" t="s">
        <v>454</v>
      </c>
      <c r="C15" s="280">
        <v>4800</v>
      </c>
      <c r="D15" s="269">
        <v>1906.2</v>
      </c>
      <c r="E15" s="46" t="e">
        <f>D15/#REF!*100</f>
        <v>#REF!</v>
      </c>
      <c r="G15">
        <v>5760.2</v>
      </c>
      <c r="H15" s="7">
        <v>405</v>
      </c>
    </row>
    <row r="16" spans="1:12" ht="45.75" customHeight="1" x14ac:dyDescent="0.25">
      <c r="A16" s="313" t="s">
        <v>274</v>
      </c>
      <c r="B16" s="294" t="s">
        <v>357</v>
      </c>
      <c r="C16" s="280">
        <v>900</v>
      </c>
      <c r="D16" s="269"/>
      <c r="E16" s="46"/>
      <c r="H16" s="7"/>
    </row>
    <row r="17" spans="1:14" ht="44.25" customHeight="1" x14ac:dyDescent="0.25">
      <c r="A17" s="313" t="s">
        <v>275</v>
      </c>
      <c r="B17" s="296" t="s">
        <v>228</v>
      </c>
      <c r="C17" s="280">
        <v>3900</v>
      </c>
      <c r="D17" s="269"/>
      <c r="E17" s="46"/>
      <c r="H17" s="7"/>
    </row>
    <row r="18" spans="1:14" ht="56.25" x14ac:dyDescent="0.25">
      <c r="A18" s="313" t="s">
        <v>227</v>
      </c>
      <c r="B18" s="294" t="s">
        <v>226</v>
      </c>
      <c r="C18" s="412">
        <v>1800</v>
      </c>
      <c r="D18" s="269">
        <v>249.2</v>
      </c>
      <c r="E18" s="46" t="e">
        <f>D18/#REF!*100</f>
        <v>#REF!</v>
      </c>
      <c r="G18">
        <v>1652.9</v>
      </c>
      <c r="H18" s="7">
        <v>466.80000000000018</v>
      </c>
      <c r="N18" s="7"/>
    </row>
    <row r="19" spans="1:14" ht="93.75" x14ac:dyDescent="0.3">
      <c r="A19" s="313" t="s">
        <v>395</v>
      </c>
      <c r="B19" s="384" t="s">
        <v>354</v>
      </c>
      <c r="C19" s="298">
        <v>139.5</v>
      </c>
      <c r="D19" s="269"/>
      <c r="E19" s="46"/>
      <c r="H19" s="7"/>
    </row>
    <row r="20" spans="1:14" ht="37.5" x14ac:dyDescent="0.3">
      <c r="A20" s="314" t="s">
        <v>270</v>
      </c>
      <c r="B20" s="297" t="s">
        <v>271</v>
      </c>
      <c r="C20" s="298">
        <v>100</v>
      </c>
      <c r="D20" s="269"/>
      <c r="E20" s="46"/>
      <c r="H20" s="7"/>
    </row>
    <row r="21" spans="1:14" ht="18.75" x14ac:dyDescent="0.25">
      <c r="A21" s="315" t="s">
        <v>224</v>
      </c>
      <c r="B21" s="278" t="s">
        <v>223</v>
      </c>
      <c r="C21" s="267">
        <f>C22+C24+C25+C23</f>
        <v>9679.6</v>
      </c>
      <c r="D21" s="266">
        <f>D22+D24+D25+D23</f>
        <v>5716.69</v>
      </c>
      <c r="E21" s="47" t="e">
        <f>D21/#REF!*100</f>
        <v>#REF!</v>
      </c>
      <c r="G21">
        <v>8542.4</v>
      </c>
      <c r="H21" s="7">
        <v>0</v>
      </c>
    </row>
    <row r="22" spans="1:14" ht="37.5" customHeight="1" x14ac:dyDescent="0.25">
      <c r="A22" s="414" t="s">
        <v>396</v>
      </c>
      <c r="B22" s="277" t="s">
        <v>222</v>
      </c>
      <c r="C22" s="276">
        <v>9461.1</v>
      </c>
      <c r="D22" s="269">
        <v>3538</v>
      </c>
      <c r="E22" s="46" t="e">
        <f>D22/#REF!*100</f>
        <v>#REF!</v>
      </c>
      <c r="F22" s="273" t="s">
        <v>221</v>
      </c>
      <c r="G22">
        <v>6126.7</v>
      </c>
      <c r="H22" s="7">
        <v>0</v>
      </c>
    </row>
    <row r="23" spans="1:14" ht="40.5" hidden="1" customHeight="1" x14ac:dyDescent="0.25">
      <c r="A23" s="272" t="s">
        <v>220</v>
      </c>
      <c r="B23" s="271" t="s">
        <v>219</v>
      </c>
      <c r="C23" s="274">
        <v>0</v>
      </c>
      <c r="D23" s="275">
        <f>1444.1+639.9</f>
        <v>2084</v>
      </c>
      <c r="E23" s="46" t="e">
        <f>D23/#REF!*100</f>
        <v>#REF!</v>
      </c>
      <c r="F23" s="273"/>
      <c r="G23">
        <v>2248.4</v>
      </c>
      <c r="H23" s="7">
        <v>0</v>
      </c>
    </row>
    <row r="24" spans="1:14" ht="57.75" customHeight="1" x14ac:dyDescent="0.25">
      <c r="A24" s="359" t="s">
        <v>397</v>
      </c>
      <c r="B24" s="271" t="s">
        <v>218</v>
      </c>
      <c r="C24" s="413">
        <v>214.7</v>
      </c>
      <c r="D24" s="269">
        <v>94.7</v>
      </c>
      <c r="E24" s="46" t="e">
        <f>D24/#REF!*100</f>
        <v>#REF!</v>
      </c>
      <c r="F24" s="273"/>
      <c r="G24">
        <v>167.4</v>
      </c>
      <c r="H24" s="7">
        <v>0</v>
      </c>
    </row>
    <row r="25" spans="1:14" ht="38.25" customHeight="1" x14ac:dyDescent="0.25">
      <c r="A25" s="359" t="s">
        <v>398</v>
      </c>
      <c r="B25" s="271" t="s">
        <v>217</v>
      </c>
      <c r="C25" s="270">
        <v>3.8</v>
      </c>
      <c r="D25" s="269">
        <v>-0.01</v>
      </c>
      <c r="E25" s="46" t="e">
        <f>D25/#REF!*100</f>
        <v>#REF!</v>
      </c>
      <c r="F25" s="268" t="s">
        <v>216</v>
      </c>
      <c r="G25">
        <v>-0.1</v>
      </c>
      <c r="H25" s="7">
        <v>0</v>
      </c>
      <c r="K25" s="7"/>
    </row>
    <row r="26" spans="1:14" ht="18.75" x14ac:dyDescent="0.25">
      <c r="A26" s="530" t="s">
        <v>215</v>
      </c>
      <c r="B26" s="531"/>
      <c r="C26" s="267">
        <f>C11+C21</f>
        <v>22371</v>
      </c>
      <c r="D26" s="266">
        <f>D21+D11</f>
        <v>9488.99</v>
      </c>
      <c r="E26" s="47" t="e">
        <f>D26/#REF!*100</f>
        <v>#REF!</v>
      </c>
      <c r="G26">
        <v>22561.249999999996</v>
      </c>
      <c r="H26" s="7">
        <v>-19438</v>
      </c>
      <c r="M26" s="7"/>
    </row>
    <row r="27" spans="1:14" x14ac:dyDescent="0.25">
      <c r="G27" s="7">
        <f>G26-C26</f>
        <v>190.24999999999636</v>
      </c>
    </row>
    <row r="28" spans="1:14" ht="18.75" x14ac:dyDescent="0.25">
      <c r="A28" s="533" t="s">
        <v>392</v>
      </c>
      <c r="B28" s="533"/>
      <c r="E28" s="7"/>
    </row>
  </sheetData>
  <mergeCells count="5">
    <mergeCell ref="A26:B26"/>
    <mergeCell ref="A8:C8"/>
    <mergeCell ref="A28:B28"/>
    <mergeCell ref="B5:C5"/>
    <mergeCell ref="A7:C7"/>
  </mergeCells>
  <phoneticPr fontId="38" type="noConversion"/>
  <pageMargins left="0.70866141732283472" right="0.35433070866141736" top="0.39370078740157483" bottom="0.74803149606299213" header="0.31496062992125984" footer="0.31496062992125984"/>
  <pageSetup paperSize="9" scale="6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9"/>
  <sheetViews>
    <sheetView workbookViewId="0">
      <selection activeCell="B6" sqref="B6"/>
    </sheetView>
  </sheetViews>
  <sheetFormatPr defaultRowHeight="15" x14ac:dyDescent="0.25"/>
  <cols>
    <col min="1" max="1" width="29.140625" customWidth="1"/>
    <col min="2" max="2" width="49.7109375" customWidth="1"/>
    <col min="3" max="3" width="18.5703125" style="7" customWidth="1"/>
  </cols>
  <sheetData>
    <row r="1" spans="1:4" ht="15.75" x14ac:dyDescent="0.25">
      <c r="C1" s="322" t="s">
        <v>308</v>
      </c>
    </row>
    <row r="2" spans="1:4" ht="15.75" x14ac:dyDescent="0.25">
      <c r="C2" s="322" t="s">
        <v>0</v>
      </c>
    </row>
    <row r="3" spans="1:4" ht="15.75" x14ac:dyDescent="0.25">
      <c r="C3" s="322" t="s">
        <v>1</v>
      </c>
    </row>
    <row r="4" spans="1:4" ht="15.75" x14ac:dyDescent="0.25">
      <c r="C4" s="322" t="s">
        <v>2</v>
      </c>
    </row>
    <row r="5" spans="1:4" x14ac:dyDescent="0.25">
      <c r="B5" s="537" t="s">
        <v>518</v>
      </c>
      <c r="C5" s="537"/>
    </row>
    <row r="6" spans="1:4" x14ac:dyDescent="0.25">
      <c r="C6" s="316"/>
    </row>
    <row r="7" spans="1:4" ht="18.75" x14ac:dyDescent="0.3">
      <c r="A7" s="535" t="s">
        <v>400</v>
      </c>
      <c r="B7" s="536"/>
      <c r="C7" s="536"/>
      <c r="D7" s="323"/>
    </row>
    <row r="8" spans="1:4" ht="18.75" customHeight="1" x14ac:dyDescent="0.3">
      <c r="C8" s="324" t="s">
        <v>3</v>
      </c>
      <c r="D8" s="325"/>
    </row>
    <row r="9" spans="1:4" ht="37.5" x14ac:dyDescent="0.25">
      <c r="A9" s="326" t="s">
        <v>235</v>
      </c>
      <c r="B9" s="326" t="s">
        <v>234</v>
      </c>
      <c r="C9" s="327" t="s">
        <v>162</v>
      </c>
    </row>
    <row r="10" spans="1:4" ht="18.75" x14ac:dyDescent="0.3">
      <c r="A10" s="328">
        <v>1</v>
      </c>
      <c r="B10" s="328">
        <v>2</v>
      </c>
      <c r="C10" s="329">
        <v>3</v>
      </c>
    </row>
    <row r="11" spans="1:4" ht="25.5" customHeight="1" x14ac:dyDescent="0.25">
      <c r="A11" s="330" t="s">
        <v>309</v>
      </c>
      <c r="B11" s="331" t="s">
        <v>223</v>
      </c>
      <c r="C11" s="332">
        <f>C12+C18+C16</f>
        <v>9679.6</v>
      </c>
    </row>
    <row r="12" spans="1:4" ht="56.25" x14ac:dyDescent="0.25">
      <c r="A12" s="313" t="s">
        <v>310</v>
      </c>
      <c r="B12" s="333" t="s">
        <v>311</v>
      </c>
      <c r="C12" s="334">
        <f>C13</f>
        <v>9461.1</v>
      </c>
    </row>
    <row r="13" spans="1:4" ht="40.5" customHeight="1" x14ac:dyDescent="0.25">
      <c r="A13" s="359" t="s">
        <v>401</v>
      </c>
      <c r="B13" s="335" t="s">
        <v>312</v>
      </c>
      <c r="C13" s="334">
        <f>C14</f>
        <v>9461.1</v>
      </c>
    </row>
    <row r="14" spans="1:4" ht="37.5" x14ac:dyDescent="0.25">
      <c r="A14" s="415" t="s">
        <v>402</v>
      </c>
      <c r="B14" s="335" t="s">
        <v>313</v>
      </c>
      <c r="C14" s="334">
        <f>C15</f>
        <v>9461.1</v>
      </c>
    </row>
    <row r="15" spans="1:4" ht="56.25" x14ac:dyDescent="0.25">
      <c r="A15" s="359" t="s">
        <v>396</v>
      </c>
      <c r="B15" s="335" t="s">
        <v>222</v>
      </c>
      <c r="C15" s="334">
        <v>9461.1</v>
      </c>
      <c r="D15" s="7"/>
    </row>
    <row r="16" spans="1:4" ht="19.5" hidden="1" customHeight="1" x14ac:dyDescent="0.25">
      <c r="A16" s="319" t="s">
        <v>314</v>
      </c>
      <c r="B16" s="336" t="s">
        <v>315</v>
      </c>
      <c r="C16" s="334">
        <v>0</v>
      </c>
      <c r="D16" s="7"/>
    </row>
    <row r="17" spans="1:5" ht="39.75" hidden="1" customHeight="1" x14ac:dyDescent="0.25">
      <c r="A17" s="319" t="s">
        <v>220</v>
      </c>
      <c r="B17" s="336" t="s">
        <v>219</v>
      </c>
      <c r="C17" s="334">
        <v>0</v>
      </c>
      <c r="D17" s="7"/>
    </row>
    <row r="18" spans="1:5" ht="37.5" x14ac:dyDescent="0.25">
      <c r="A18" s="359" t="s">
        <v>403</v>
      </c>
      <c r="B18" s="336" t="s">
        <v>316</v>
      </c>
      <c r="C18" s="337">
        <f>C22+C20</f>
        <v>218.5</v>
      </c>
      <c r="E18" s="7"/>
    </row>
    <row r="19" spans="1:5" ht="56.25" x14ac:dyDescent="0.25">
      <c r="A19" s="359" t="s">
        <v>405</v>
      </c>
      <c r="B19" s="336" t="s">
        <v>324</v>
      </c>
      <c r="C19" s="337">
        <v>3.8</v>
      </c>
      <c r="E19" s="7"/>
    </row>
    <row r="20" spans="1:5" ht="75" x14ac:dyDescent="0.25">
      <c r="A20" s="359" t="s">
        <v>398</v>
      </c>
      <c r="B20" s="336" t="s">
        <v>217</v>
      </c>
      <c r="C20" s="337">
        <v>3.8</v>
      </c>
      <c r="E20" s="7"/>
    </row>
    <row r="21" spans="1:5" ht="75" x14ac:dyDescent="0.25">
      <c r="A21" s="359" t="s">
        <v>406</v>
      </c>
      <c r="B21" s="336" t="s">
        <v>317</v>
      </c>
      <c r="C21" s="337">
        <v>214.7</v>
      </c>
    </row>
    <row r="22" spans="1:5" ht="93.75" x14ac:dyDescent="0.25">
      <c r="A22" s="359" t="s">
        <v>397</v>
      </c>
      <c r="B22" s="336" t="s">
        <v>218</v>
      </c>
      <c r="C22" s="337">
        <v>214.7</v>
      </c>
    </row>
    <row r="23" spans="1:5" ht="56.25" hidden="1" x14ac:dyDescent="0.25">
      <c r="A23" s="338" t="s">
        <v>318</v>
      </c>
      <c r="B23" s="339" t="s">
        <v>319</v>
      </c>
      <c r="C23" s="337"/>
    </row>
    <row r="24" spans="1:5" ht="56.25" hidden="1" x14ac:dyDescent="0.25">
      <c r="A24" s="338" t="s">
        <v>320</v>
      </c>
      <c r="B24" s="339" t="s">
        <v>321</v>
      </c>
      <c r="C24" s="337"/>
    </row>
    <row r="25" spans="1:5" ht="93.75" hidden="1" x14ac:dyDescent="0.25">
      <c r="A25" s="338" t="s">
        <v>322</v>
      </c>
      <c r="B25" s="340" t="s">
        <v>323</v>
      </c>
      <c r="C25" s="337"/>
    </row>
    <row r="27" spans="1:5" ht="84" customHeight="1" x14ac:dyDescent="0.25">
      <c r="A27" s="517" t="s">
        <v>404</v>
      </c>
      <c r="B27" s="518"/>
      <c r="C27" s="518"/>
    </row>
    <row r="28" spans="1:5" ht="18.75" x14ac:dyDescent="0.25">
      <c r="A28" s="341"/>
      <c r="B28" s="342"/>
      <c r="C28" s="343"/>
      <c r="E28" s="7"/>
    </row>
    <row r="29" spans="1:5" ht="18.75" x14ac:dyDescent="0.25">
      <c r="A29" s="517"/>
      <c r="B29" s="518"/>
      <c r="C29" s="518"/>
    </row>
  </sheetData>
  <mergeCells count="4">
    <mergeCell ref="A7:C7"/>
    <mergeCell ref="A29:C29"/>
    <mergeCell ref="A27:C27"/>
    <mergeCell ref="B5:C5"/>
  </mergeCells>
  <phoneticPr fontId="38" type="noConversion"/>
  <pageMargins left="0.7" right="0.7" top="0.75" bottom="0.75" header="0.3" footer="0.3"/>
  <pageSetup paperSize="9" scale="8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18"/>
  <sheetViews>
    <sheetView workbookViewId="0">
      <selection activeCell="C13" sqref="C13"/>
    </sheetView>
  </sheetViews>
  <sheetFormatPr defaultRowHeight="15" x14ac:dyDescent="0.25"/>
  <cols>
    <col min="1" max="1" width="32" customWidth="1"/>
    <col min="2" max="2" width="60.85546875" customWidth="1"/>
    <col min="3" max="3" width="16.42578125" style="7" customWidth="1"/>
  </cols>
  <sheetData>
    <row r="2" spans="1:3" ht="15.75" x14ac:dyDescent="0.25">
      <c r="C2" s="322" t="s">
        <v>206</v>
      </c>
    </row>
    <row r="3" spans="1:3" ht="15.75" x14ac:dyDescent="0.25">
      <c r="C3" s="322" t="s">
        <v>0</v>
      </c>
    </row>
    <row r="4" spans="1:3" ht="15.75" x14ac:dyDescent="0.25">
      <c r="C4" s="322" t="s">
        <v>1</v>
      </c>
    </row>
    <row r="5" spans="1:3" ht="15.75" x14ac:dyDescent="0.25">
      <c r="C5" s="322" t="s">
        <v>2</v>
      </c>
    </row>
    <row r="6" spans="1:3" x14ac:dyDescent="0.25">
      <c r="C6" s="316"/>
    </row>
    <row r="8" spans="1:3" ht="52.5" customHeight="1" x14ac:dyDescent="0.3">
      <c r="A8" s="538" t="s">
        <v>407</v>
      </c>
      <c r="B8" s="539"/>
      <c r="C8" s="539"/>
    </row>
    <row r="9" spans="1:3" ht="18.75" customHeight="1" x14ac:dyDescent="0.3">
      <c r="C9" s="324" t="s">
        <v>3</v>
      </c>
    </row>
    <row r="10" spans="1:3" ht="37.5" x14ac:dyDescent="0.25">
      <c r="A10" s="344" t="s">
        <v>235</v>
      </c>
      <c r="B10" s="344" t="s">
        <v>234</v>
      </c>
      <c r="C10" s="345" t="s">
        <v>162</v>
      </c>
    </row>
    <row r="11" spans="1:3" ht="18.75" x14ac:dyDescent="0.3">
      <c r="A11" s="346">
        <v>1</v>
      </c>
      <c r="B11" s="346">
        <v>2</v>
      </c>
      <c r="C11" s="347">
        <v>3</v>
      </c>
    </row>
    <row r="12" spans="1:3" ht="18.75" x14ac:dyDescent="0.25">
      <c r="A12" s="344" t="s">
        <v>309</v>
      </c>
      <c r="B12" s="348" t="s">
        <v>223</v>
      </c>
      <c r="C12" s="349">
        <f>C16</f>
        <v>0</v>
      </c>
    </row>
    <row r="13" spans="1:3" ht="37.5" x14ac:dyDescent="0.25">
      <c r="A13" s="338" t="s">
        <v>310</v>
      </c>
      <c r="B13" s="339" t="s">
        <v>311</v>
      </c>
      <c r="C13" s="374">
        <v>0</v>
      </c>
    </row>
    <row r="14" spans="1:3" ht="37.5" x14ac:dyDescent="0.25">
      <c r="A14" s="415" t="s">
        <v>401</v>
      </c>
      <c r="B14" s="350" t="s">
        <v>312</v>
      </c>
      <c r="C14" s="374">
        <v>0</v>
      </c>
    </row>
    <row r="15" spans="1:3" ht="37.5" x14ac:dyDescent="0.25">
      <c r="A15" s="415" t="s">
        <v>402</v>
      </c>
      <c r="B15" s="350" t="s">
        <v>313</v>
      </c>
      <c r="C15" s="374">
        <v>0</v>
      </c>
    </row>
    <row r="16" spans="1:3" ht="37.5" x14ac:dyDescent="0.25">
      <c r="A16" s="415" t="s">
        <v>396</v>
      </c>
      <c r="B16" s="350" t="s">
        <v>222</v>
      </c>
      <c r="C16" s="374">
        <v>0</v>
      </c>
    </row>
    <row r="18" spans="1:3" ht="18.75" x14ac:dyDescent="0.25">
      <c r="A18" s="517" t="s">
        <v>408</v>
      </c>
      <c r="B18" s="518"/>
      <c r="C18" s="518"/>
    </row>
  </sheetData>
  <mergeCells count="2">
    <mergeCell ref="A8:C8"/>
    <mergeCell ref="A18:C18"/>
  </mergeCells>
  <phoneticPr fontId="38" type="noConversion"/>
  <pageMargins left="0.7" right="0.7" top="0.75" bottom="0.75" header="0.3" footer="0.3"/>
  <pageSetup paperSize="9" scale="8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49"/>
  <sheetViews>
    <sheetView tabSelected="1" topLeftCell="A61" zoomScale="80" zoomScaleNormal="80" workbookViewId="0">
      <pane ySplit="1260" topLeftCell="A25" activePane="bottomLeft"/>
      <selection activeCell="A45" sqref="A45:A48"/>
      <selection pane="bottomLeft" activeCell="B6" sqref="B6"/>
    </sheetView>
  </sheetViews>
  <sheetFormatPr defaultRowHeight="15" x14ac:dyDescent="0.25"/>
  <cols>
    <col min="1" max="1" width="86.7109375" customWidth="1"/>
    <col min="2" max="2" width="7.42578125" customWidth="1"/>
    <col min="3" max="3" width="8" customWidth="1"/>
    <col min="4" max="4" width="21.140625" style="64" customWidth="1"/>
    <col min="5" max="5" width="16.85546875" hidden="1" customWidth="1"/>
    <col min="6" max="6" width="13" hidden="1" customWidth="1"/>
    <col min="7" max="7" width="12.5703125" hidden="1" customWidth="1"/>
    <col min="8" max="10" width="0" hidden="1" customWidth="1"/>
  </cols>
  <sheetData>
    <row r="1" spans="1:13" ht="15.75" x14ac:dyDescent="0.25">
      <c r="D1" s="299" t="s">
        <v>236</v>
      </c>
    </row>
    <row r="2" spans="1:13" ht="15.75" x14ac:dyDescent="0.25">
      <c r="D2" s="88" t="s">
        <v>0</v>
      </c>
    </row>
    <row r="3" spans="1:13" ht="15.75" x14ac:dyDescent="0.25">
      <c r="D3" s="88" t="s">
        <v>1</v>
      </c>
    </row>
    <row r="4" spans="1:13" ht="15.75" x14ac:dyDescent="0.25">
      <c r="D4" s="88" t="s">
        <v>2</v>
      </c>
    </row>
    <row r="5" spans="1:13" x14ac:dyDescent="0.25">
      <c r="B5" s="537" t="s">
        <v>553</v>
      </c>
      <c r="C5" s="537"/>
      <c r="D5" s="537"/>
    </row>
    <row r="6" spans="1:13" x14ac:dyDescent="0.25">
      <c r="C6" s="534" t="s">
        <v>531</v>
      </c>
      <c r="D6" s="518"/>
    </row>
    <row r="7" spans="1:13" x14ac:dyDescent="0.25">
      <c r="A7" s="467"/>
      <c r="B7" s="540" t="s">
        <v>528</v>
      </c>
      <c r="C7" s="541"/>
      <c r="D7" s="541"/>
      <c r="E7" s="468"/>
      <c r="F7" s="468"/>
      <c r="G7" s="468"/>
      <c r="H7" s="468"/>
      <c r="I7" s="468"/>
      <c r="J7" s="468"/>
      <c r="K7" s="468"/>
    </row>
    <row r="8" spans="1:13" x14ac:dyDescent="0.25">
      <c r="A8" s="467"/>
      <c r="B8" s="540" t="s">
        <v>529</v>
      </c>
      <c r="C8" s="541"/>
      <c r="D8" s="541"/>
      <c r="E8" s="541"/>
      <c r="F8" s="541"/>
      <c r="G8" s="541"/>
      <c r="H8" s="541"/>
      <c r="I8" s="541"/>
      <c r="J8" s="541"/>
      <c r="K8" s="541"/>
    </row>
    <row r="9" spans="1:13" x14ac:dyDescent="0.25">
      <c r="A9" s="468"/>
      <c r="B9" s="542" t="s">
        <v>530</v>
      </c>
      <c r="C9" s="543"/>
      <c r="D9" s="543"/>
      <c r="E9" s="468"/>
      <c r="F9" s="468"/>
      <c r="G9" s="468"/>
      <c r="H9" s="472"/>
      <c r="I9" s="468"/>
      <c r="J9" s="468"/>
      <c r="K9" s="468"/>
    </row>
    <row r="10" spans="1:13" ht="37.5" customHeight="1" x14ac:dyDescent="0.25">
      <c r="A10" s="535" t="s">
        <v>409</v>
      </c>
      <c r="B10" s="535"/>
      <c r="C10" s="535"/>
      <c r="D10" s="535"/>
      <c r="E10" s="7"/>
    </row>
    <row r="11" spans="1:13" ht="18.75" x14ac:dyDescent="0.3">
      <c r="A11" s="1"/>
      <c r="D11" s="89" t="s">
        <v>3</v>
      </c>
    </row>
    <row r="12" spans="1:13" ht="56.25" x14ac:dyDescent="0.3">
      <c r="A12" s="48" t="s">
        <v>22</v>
      </c>
      <c r="B12" s="2" t="s">
        <v>5</v>
      </c>
      <c r="C12" s="2" t="s">
        <v>6</v>
      </c>
      <c r="D12" s="99" t="s">
        <v>162</v>
      </c>
      <c r="E12" s="56" t="s">
        <v>132</v>
      </c>
      <c r="F12" s="56" t="s">
        <v>131</v>
      </c>
    </row>
    <row r="13" spans="1:13" ht="18.75" x14ac:dyDescent="0.3">
      <c r="A13" s="49">
        <v>1</v>
      </c>
      <c r="B13" s="3">
        <v>2</v>
      </c>
      <c r="C13" s="3">
        <v>3</v>
      </c>
      <c r="D13" s="90">
        <v>4</v>
      </c>
      <c r="E13" s="57"/>
      <c r="F13" s="57"/>
      <c r="H13" s="7"/>
    </row>
    <row r="14" spans="1:13" ht="18.75" x14ac:dyDescent="0.3">
      <c r="A14" s="50" t="s">
        <v>7</v>
      </c>
      <c r="B14" s="4"/>
      <c r="C14" s="4"/>
      <c r="D14" s="379">
        <f>D15+D22+D24+D27+D31+D36+D38+D41+D43+D45+D34</f>
        <v>25654.3</v>
      </c>
      <c r="E14" s="380" t="e">
        <f>E15+E22+E24+E27+E31+#REF!+E36+E38+E41+E43</f>
        <v>#REF!</v>
      </c>
      <c r="F14" s="381" t="e">
        <f>E14/#REF!*100</f>
        <v>#REF!</v>
      </c>
      <c r="G14" s="382">
        <v>21991.3</v>
      </c>
      <c r="H14" s="383">
        <f>G14-D14</f>
        <v>-3663</v>
      </c>
      <c r="I14" s="382"/>
      <c r="J14" s="382"/>
      <c r="K14" s="382"/>
      <c r="L14" s="383"/>
      <c r="M14" s="382"/>
    </row>
    <row r="15" spans="1:13" ht="18.75" x14ac:dyDescent="0.3">
      <c r="A15" s="50" t="s">
        <v>8</v>
      </c>
      <c r="B15" s="4" t="s">
        <v>23</v>
      </c>
      <c r="C15" s="4" t="s">
        <v>24</v>
      </c>
      <c r="D15" s="100">
        <f>D16+D17+D18+D19+D20+D21</f>
        <v>11725.5</v>
      </c>
      <c r="E15" s="9">
        <f>E16+E18+E19+E20+E21</f>
        <v>5022</v>
      </c>
      <c r="F15" s="47" t="e">
        <f>E15/#REF!*100</f>
        <v>#REF!</v>
      </c>
      <c r="G15">
        <v>22561.3</v>
      </c>
      <c r="H15" s="7">
        <f>G15-D14</f>
        <v>-3093</v>
      </c>
    </row>
    <row r="16" spans="1:13" ht="57" customHeight="1" x14ac:dyDescent="0.3">
      <c r="A16" s="51" t="str">
        <f>прил._7!B34</f>
        <v>Функционирование высшего должностного лица субъекта Российской Федерации и муниципального образования</v>
      </c>
      <c r="B16" s="10" t="s">
        <v>23</v>
      </c>
      <c r="C16" s="10" t="s">
        <v>25</v>
      </c>
      <c r="D16" s="101">
        <v>853.1</v>
      </c>
      <c r="E16" s="101">
        <v>675</v>
      </c>
      <c r="F16" s="101">
        <v>675</v>
      </c>
      <c r="G16" s="101">
        <v>675</v>
      </c>
      <c r="H16" s="101">
        <v>675</v>
      </c>
      <c r="I16" s="101">
        <v>675</v>
      </c>
      <c r="J16" s="149">
        <v>675</v>
      </c>
      <c r="K16" s="153"/>
      <c r="L16" s="151"/>
    </row>
    <row r="17" spans="1:12" ht="72.75" customHeight="1" x14ac:dyDescent="0.3">
      <c r="A17" s="307" t="s">
        <v>200</v>
      </c>
      <c r="B17" s="10" t="s">
        <v>23</v>
      </c>
      <c r="C17" s="10" t="s">
        <v>27</v>
      </c>
      <c r="D17" s="101">
        <v>10</v>
      </c>
      <c r="E17" s="101"/>
      <c r="F17" s="101"/>
      <c r="G17" s="101"/>
      <c r="H17" s="101"/>
      <c r="I17" s="101"/>
      <c r="J17" s="149"/>
      <c r="K17" s="153"/>
      <c r="L17" s="154"/>
    </row>
    <row r="18" spans="1:12" ht="56.25" x14ac:dyDescent="0.3">
      <c r="A18" s="473" t="str">
        <f>прил._7!B39</f>
        <v>Функционирование Правительства Российской Федерации, высших  исполнительных  органов государственной власти субъектов Российской Федерации, местных администраций</v>
      </c>
      <c r="B18" s="474" t="s">
        <v>23</v>
      </c>
      <c r="C18" s="474" t="s">
        <v>26</v>
      </c>
      <c r="D18" s="475">
        <v>4889.2</v>
      </c>
      <c r="E18" s="475">
        <v>4243.8999999999996</v>
      </c>
      <c r="F18" s="475">
        <v>4243.8999999999996</v>
      </c>
      <c r="G18" s="475">
        <v>4243.8999999999996</v>
      </c>
      <c r="H18" s="475">
        <v>4243.8999999999996</v>
      </c>
      <c r="I18" s="475">
        <v>4243.8999999999996</v>
      </c>
      <c r="J18" s="476">
        <v>4243.8999999999996</v>
      </c>
      <c r="K18" s="477"/>
      <c r="L18" s="154"/>
    </row>
    <row r="19" spans="1:12" s="14" customFormat="1" ht="37.5" x14ac:dyDescent="0.3">
      <c r="A19" s="53" t="s">
        <v>48</v>
      </c>
      <c r="B19" s="10" t="s">
        <v>23</v>
      </c>
      <c r="C19" s="10" t="s">
        <v>29</v>
      </c>
      <c r="D19" s="102">
        <v>70</v>
      </c>
      <c r="E19" s="102">
        <v>58.1</v>
      </c>
      <c r="F19" s="102">
        <v>58.1</v>
      </c>
      <c r="G19" s="102">
        <v>58.1</v>
      </c>
      <c r="H19" s="102">
        <v>58.1</v>
      </c>
      <c r="I19" s="102">
        <v>58.1</v>
      </c>
      <c r="J19" s="150">
        <v>58.1</v>
      </c>
      <c r="K19" s="154"/>
      <c r="L19" s="151"/>
    </row>
    <row r="20" spans="1:12" ht="18.75" x14ac:dyDescent="0.3">
      <c r="A20" s="252" t="str">
        <f>прил._7!B54</f>
        <v>Резервные фонды</v>
      </c>
      <c r="B20" s="253" t="s">
        <v>23</v>
      </c>
      <c r="C20" s="253" t="s">
        <v>42</v>
      </c>
      <c r="D20" s="102">
        <f>прил._7!K54</f>
        <v>10</v>
      </c>
      <c r="E20" s="102">
        <v>5</v>
      </c>
      <c r="F20" s="102">
        <v>5</v>
      </c>
      <c r="G20" s="102">
        <v>5</v>
      </c>
      <c r="H20" s="102">
        <v>5</v>
      </c>
      <c r="I20" s="102">
        <v>5</v>
      </c>
      <c r="J20" s="150">
        <v>5</v>
      </c>
      <c r="K20" s="154"/>
      <c r="L20" s="151"/>
    </row>
    <row r="21" spans="1:12" ht="18.75" x14ac:dyDescent="0.3">
      <c r="A21" s="478" t="str">
        <f>прил._7!B59</f>
        <v>Другие общегосударственные вопросы</v>
      </c>
      <c r="B21" s="474" t="s">
        <v>23</v>
      </c>
      <c r="C21" s="474" t="s">
        <v>41</v>
      </c>
      <c r="D21" s="475">
        <f>прил._7!K59</f>
        <v>5893.2</v>
      </c>
      <c r="E21" s="475">
        <v>40</v>
      </c>
      <c r="F21" s="475">
        <v>40</v>
      </c>
      <c r="G21" s="475">
        <v>40</v>
      </c>
      <c r="H21" s="475">
        <v>40</v>
      </c>
      <c r="I21" s="475">
        <v>40</v>
      </c>
      <c r="J21" s="476">
        <v>40</v>
      </c>
      <c r="K21" s="477"/>
      <c r="L21" s="151"/>
    </row>
    <row r="22" spans="1:12" ht="18.75" x14ac:dyDescent="0.3">
      <c r="A22" s="54" t="s">
        <v>10</v>
      </c>
      <c r="B22" s="11" t="s">
        <v>25</v>
      </c>
      <c r="C22" s="11" t="s">
        <v>24</v>
      </c>
      <c r="D22" s="103">
        <f>D23</f>
        <v>212.3</v>
      </c>
      <c r="E22" s="12">
        <f>E23</f>
        <v>186</v>
      </c>
      <c r="F22" s="47" t="e">
        <f>E22/#REF!*100</f>
        <v>#REF!</v>
      </c>
      <c r="K22" s="151"/>
      <c r="L22" s="151"/>
    </row>
    <row r="23" spans="1:12" ht="18.75" x14ac:dyDescent="0.3">
      <c r="A23" s="52" t="s">
        <v>11</v>
      </c>
      <c r="B23" s="10" t="s">
        <v>25</v>
      </c>
      <c r="C23" s="10" t="s">
        <v>27</v>
      </c>
      <c r="D23" s="102">
        <f>прил._7!K70</f>
        <v>212.3</v>
      </c>
      <c r="E23" s="102">
        <v>186</v>
      </c>
      <c r="F23" s="102">
        <v>186</v>
      </c>
      <c r="G23" s="102">
        <v>186</v>
      </c>
      <c r="H23" s="102">
        <v>186</v>
      </c>
      <c r="I23" s="102">
        <v>186</v>
      </c>
      <c r="J23" s="150">
        <v>186</v>
      </c>
      <c r="K23" s="154"/>
      <c r="L23" s="151"/>
    </row>
    <row r="24" spans="1:12" ht="18.75" x14ac:dyDescent="0.3">
      <c r="A24" s="54" t="s">
        <v>12</v>
      </c>
      <c r="B24" s="11" t="s">
        <v>27</v>
      </c>
      <c r="C24" s="11" t="s">
        <v>24</v>
      </c>
      <c r="D24" s="103">
        <f>D26+D25</f>
        <v>168.6</v>
      </c>
      <c r="E24" s="13">
        <f>E25+E26</f>
        <v>262.39999999999998</v>
      </c>
      <c r="F24" s="47" t="e">
        <f>E24/#REF!*100</f>
        <v>#REF!</v>
      </c>
      <c r="K24" s="151"/>
      <c r="L24" s="151"/>
    </row>
    <row r="25" spans="1:12" ht="37.5" x14ac:dyDescent="0.3">
      <c r="A25" s="52" t="s">
        <v>13</v>
      </c>
      <c r="B25" s="10" t="s">
        <v>27</v>
      </c>
      <c r="C25" s="10" t="s">
        <v>28</v>
      </c>
      <c r="D25" s="102">
        <f>прил._7!K77</f>
        <v>148.6</v>
      </c>
      <c r="E25" s="57">
        <v>262.39999999999998</v>
      </c>
      <c r="F25" s="46" t="e">
        <f>E25/#REF!*100</f>
        <v>#REF!</v>
      </c>
      <c r="G25" t="s">
        <v>136</v>
      </c>
      <c r="K25" s="151"/>
      <c r="L25" s="151"/>
    </row>
    <row r="26" spans="1:12" ht="44.25" customHeight="1" x14ac:dyDescent="0.3">
      <c r="A26" s="52" t="s">
        <v>14</v>
      </c>
      <c r="B26" s="10" t="s">
        <v>27</v>
      </c>
      <c r="C26" s="10">
        <v>14</v>
      </c>
      <c r="D26" s="102">
        <f>прил._7!K83</f>
        <v>20</v>
      </c>
      <c r="E26" s="57">
        <v>0</v>
      </c>
      <c r="F26" s="46" t="e">
        <f>E26/#REF!*100</f>
        <v>#REF!</v>
      </c>
      <c r="H26" t="s">
        <v>137</v>
      </c>
      <c r="K26" s="151"/>
      <c r="L26" s="151"/>
    </row>
    <row r="27" spans="1:12" ht="18.75" x14ac:dyDescent="0.3">
      <c r="A27" s="54" t="s">
        <v>15</v>
      </c>
      <c r="B27" s="11" t="s">
        <v>26</v>
      </c>
      <c r="C27" s="11" t="s">
        <v>24</v>
      </c>
      <c r="D27" s="103">
        <f>прил._7!K87</f>
        <v>5691.6</v>
      </c>
      <c r="E27" s="12" t="e">
        <f>#REF!+#REF!+E28+E29+#REF!</f>
        <v>#REF!</v>
      </c>
      <c r="F27" s="47" t="e">
        <f>E27/#REF!*100</f>
        <v>#REF!</v>
      </c>
      <c r="K27" s="151"/>
      <c r="L27" s="151"/>
    </row>
    <row r="28" spans="1:12" s="62" customFormat="1" ht="18.75" x14ac:dyDescent="0.3">
      <c r="A28" s="479" t="s">
        <v>98</v>
      </c>
      <c r="B28" s="480" t="s">
        <v>26</v>
      </c>
      <c r="C28" s="480" t="s">
        <v>28</v>
      </c>
      <c r="D28" s="481">
        <v>5496.6</v>
      </c>
      <c r="E28" s="481">
        <v>3150</v>
      </c>
      <c r="F28" s="481">
        <v>3150</v>
      </c>
      <c r="G28" s="481">
        <v>3150</v>
      </c>
      <c r="H28" s="481">
        <v>3150</v>
      </c>
      <c r="I28" s="481">
        <v>3150</v>
      </c>
      <c r="J28" s="482">
        <v>3150</v>
      </c>
      <c r="K28" s="483"/>
      <c r="L28" s="152"/>
    </row>
    <row r="29" spans="1:12" ht="18.75" x14ac:dyDescent="0.3">
      <c r="A29" s="52" t="str">
        <f>прил._7!B97</f>
        <v>Связь и информатика</v>
      </c>
      <c r="B29" s="10" t="s">
        <v>26</v>
      </c>
      <c r="C29" s="10" t="s">
        <v>100</v>
      </c>
      <c r="D29" s="102">
        <v>185</v>
      </c>
      <c r="E29" s="57">
        <v>156.80000000000001</v>
      </c>
      <c r="F29" s="46" t="e">
        <f>E29/#REF!*100</f>
        <v>#REF!</v>
      </c>
      <c r="K29" s="151"/>
      <c r="L29" s="151"/>
    </row>
    <row r="30" spans="1:12" ht="37.5" x14ac:dyDescent="0.3">
      <c r="A30" s="439" t="s">
        <v>457</v>
      </c>
      <c r="B30" s="438" t="s">
        <v>26</v>
      </c>
      <c r="C30" s="438" t="s">
        <v>40</v>
      </c>
      <c r="D30" s="102">
        <v>10</v>
      </c>
      <c r="E30" s="57"/>
      <c r="F30" s="46"/>
      <c r="K30" s="151"/>
      <c r="L30" s="151"/>
    </row>
    <row r="31" spans="1:12" ht="18.75" x14ac:dyDescent="0.3">
      <c r="A31" s="54" t="s">
        <v>16</v>
      </c>
      <c r="B31" s="11" t="s">
        <v>31</v>
      </c>
      <c r="C31" s="11" t="s">
        <v>24</v>
      </c>
      <c r="D31" s="103">
        <f>прил._7!K106</f>
        <v>1780</v>
      </c>
      <c r="E31" s="12">
        <f>E32+E33</f>
        <v>1863.7</v>
      </c>
      <c r="F31" s="47" t="e">
        <f>E31/#REF!*100</f>
        <v>#REF!</v>
      </c>
      <c r="K31" s="151"/>
      <c r="L31" s="151"/>
    </row>
    <row r="32" spans="1:12" ht="18.75" x14ac:dyDescent="0.3">
      <c r="A32" s="52" t="s">
        <v>17</v>
      </c>
      <c r="B32" s="10" t="s">
        <v>31</v>
      </c>
      <c r="C32" s="10" t="s">
        <v>25</v>
      </c>
      <c r="D32" s="102">
        <f>прил._7!K107</f>
        <v>184</v>
      </c>
      <c r="E32" s="102">
        <v>243.5</v>
      </c>
      <c r="F32" s="102">
        <v>243.5</v>
      </c>
      <c r="G32" s="102">
        <v>243.5</v>
      </c>
      <c r="H32" s="102">
        <v>243.5</v>
      </c>
      <c r="I32" s="102">
        <v>243.5</v>
      </c>
      <c r="J32" s="150">
        <v>243.5</v>
      </c>
      <c r="K32" s="154"/>
      <c r="L32" s="151"/>
    </row>
    <row r="33" spans="1:256" ht="18.75" x14ac:dyDescent="0.3">
      <c r="A33" s="52" t="s">
        <v>18</v>
      </c>
      <c r="B33" s="10" t="s">
        <v>31</v>
      </c>
      <c r="C33" s="10" t="s">
        <v>27</v>
      </c>
      <c r="D33" s="102">
        <f>прил._7!K112</f>
        <v>1596</v>
      </c>
      <c r="E33" s="57">
        <v>1620.2</v>
      </c>
      <c r="F33" s="46" t="e">
        <f>E33/#REF!*100</f>
        <v>#REF!</v>
      </c>
      <c r="H33" s="91"/>
      <c r="K33" s="151"/>
      <c r="L33" s="151"/>
    </row>
    <row r="34" spans="1:256" ht="18.75" x14ac:dyDescent="0.3">
      <c r="A34" s="515" t="s">
        <v>542</v>
      </c>
      <c r="B34" s="4" t="s">
        <v>30</v>
      </c>
      <c r="C34" s="4" t="s">
        <v>24</v>
      </c>
      <c r="D34" s="514">
        <f>D35</f>
        <v>9.6999999999999993</v>
      </c>
      <c r="E34" s="57"/>
      <c r="F34" s="46"/>
      <c r="H34" s="91"/>
      <c r="K34" s="151"/>
      <c r="L34" s="151"/>
    </row>
    <row r="35" spans="1:256" ht="18.75" x14ac:dyDescent="0.3">
      <c r="A35" s="516" t="s">
        <v>543</v>
      </c>
      <c r="B35" s="438" t="s">
        <v>30</v>
      </c>
      <c r="C35" s="438" t="s">
        <v>30</v>
      </c>
      <c r="D35" s="102">
        <f>прил._7!K123</f>
        <v>9.6999999999999993</v>
      </c>
      <c r="E35" s="57"/>
      <c r="F35" s="46"/>
      <c r="H35" s="91"/>
      <c r="K35" s="151"/>
      <c r="L35" s="151"/>
    </row>
    <row r="36" spans="1:256" ht="18.75" x14ac:dyDescent="0.3">
      <c r="A36" s="254" t="s">
        <v>19</v>
      </c>
      <c r="B36" s="255" t="s">
        <v>32</v>
      </c>
      <c r="C36" s="255" t="s">
        <v>24</v>
      </c>
      <c r="D36" s="103">
        <f>прил._7!K129</f>
        <v>5215.8</v>
      </c>
      <c r="E36" s="12">
        <f>E37</f>
        <v>2141.6999999999998</v>
      </c>
      <c r="F36" s="47" t="e">
        <f>E36/#REF!*100</f>
        <v>#REF!</v>
      </c>
      <c r="K36" s="151"/>
      <c r="L36" s="151"/>
    </row>
    <row r="37" spans="1:256" ht="18.75" x14ac:dyDescent="0.3">
      <c r="A37" s="256" t="s">
        <v>20</v>
      </c>
      <c r="B37" s="253" t="s">
        <v>32</v>
      </c>
      <c r="C37" s="253" t="s">
        <v>23</v>
      </c>
      <c r="D37" s="102">
        <f>прил._7!K130</f>
        <v>5215.8</v>
      </c>
      <c r="E37" s="57">
        <v>2141.6999999999998</v>
      </c>
      <c r="F37" s="46" t="e">
        <f>E37/#REF!*100</f>
        <v>#REF!</v>
      </c>
      <c r="K37" s="151"/>
      <c r="L37" s="151"/>
    </row>
    <row r="38" spans="1:256" ht="18.75" x14ac:dyDescent="0.3">
      <c r="A38" s="55" t="s">
        <v>38</v>
      </c>
      <c r="B38" s="58">
        <v>10</v>
      </c>
      <c r="C38" s="59" t="s">
        <v>133</v>
      </c>
      <c r="D38" s="103">
        <f>прил._7!K139</f>
        <v>436.2</v>
      </c>
      <c r="E38" s="8">
        <f>E39</f>
        <v>370</v>
      </c>
      <c r="F38" s="47" t="e">
        <f>E38/#REF!*100</f>
        <v>#REF!</v>
      </c>
      <c r="K38" s="151"/>
      <c r="L38" s="151"/>
    </row>
    <row r="39" spans="1:256" ht="18.75" x14ac:dyDescent="0.3">
      <c r="A39" s="307" t="s">
        <v>39</v>
      </c>
      <c r="B39" s="60">
        <v>10</v>
      </c>
      <c r="C39" s="61" t="s">
        <v>134</v>
      </c>
      <c r="D39" s="102">
        <f>прил._7!K140</f>
        <v>416.2</v>
      </c>
      <c r="E39" s="102">
        <v>370</v>
      </c>
      <c r="F39" s="102">
        <v>370</v>
      </c>
      <c r="G39" s="102">
        <v>370</v>
      </c>
      <c r="H39" s="102">
        <v>370</v>
      </c>
      <c r="I39" s="102">
        <v>370</v>
      </c>
      <c r="J39" s="150">
        <v>370</v>
      </c>
      <c r="K39" s="154"/>
      <c r="L39" s="151"/>
    </row>
    <row r="40" spans="1:256" ht="18.75" x14ac:dyDescent="0.3">
      <c r="A40" s="307" t="s">
        <v>121</v>
      </c>
      <c r="B40" s="60">
        <v>10</v>
      </c>
      <c r="C40" s="6" t="s">
        <v>27</v>
      </c>
      <c r="D40" s="102">
        <f>прил._7!K145</f>
        <v>20</v>
      </c>
      <c r="E40" s="102"/>
      <c r="F40" s="102"/>
      <c r="G40" s="154"/>
      <c r="H40" s="154"/>
      <c r="I40" s="154"/>
      <c r="J40" s="154"/>
      <c r="K40" s="154"/>
      <c r="L40" s="151"/>
    </row>
    <row r="41" spans="1:256" ht="18.75" x14ac:dyDescent="0.3">
      <c r="A41" s="54" t="s">
        <v>182</v>
      </c>
      <c r="B41" s="11" t="s">
        <v>42</v>
      </c>
      <c r="C41" s="11" t="s">
        <v>24</v>
      </c>
      <c r="D41" s="103">
        <f>прил._7!K149</f>
        <v>263.60000000000002</v>
      </c>
      <c r="E41" s="12">
        <f>E42</f>
        <v>156.9</v>
      </c>
      <c r="F41" s="47" t="e">
        <f>E41/#REF!*100</f>
        <v>#REF!</v>
      </c>
      <c r="K41" s="151"/>
      <c r="L41" s="151"/>
    </row>
    <row r="42" spans="1:256" ht="18.75" x14ac:dyDescent="0.3">
      <c r="A42" s="52" t="s">
        <v>21</v>
      </c>
      <c r="B42" s="10" t="s">
        <v>42</v>
      </c>
      <c r="C42" s="10" t="s">
        <v>25</v>
      </c>
      <c r="D42" s="102">
        <f>прил._7!K150</f>
        <v>263.60000000000002</v>
      </c>
      <c r="E42" s="57">
        <v>156.9</v>
      </c>
      <c r="F42" s="46" t="e">
        <f>E42/#REF!*100</f>
        <v>#REF!</v>
      </c>
      <c r="H42" t="s">
        <v>135</v>
      </c>
      <c r="K42" s="151"/>
      <c r="L42" s="151"/>
    </row>
    <row r="43" spans="1:256" ht="18.75" x14ac:dyDescent="0.3">
      <c r="A43" s="55" t="s">
        <v>44</v>
      </c>
      <c r="B43" s="5" t="s">
        <v>40</v>
      </c>
      <c r="C43" s="5" t="s">
        <v>24</v>
      </c>
      <c r="D43" s="103">
        <f>прил._7!K155</f>
        <v>150</v>
      </c>
      <c r="E43" s="8" t="e">
        <f>#REF!+E44</f>
        <v>#REF!</v>
      </c>
      <c r="F43" s="47" t="e">
        <f>E43/#REF!*100</f>
        <v>#REF!</v>
      </c>
      <c r="K43" s="151"/>
      <c r="L43" s="151"/>
    </row>
    <row r="44" spans="1:256" ht="18.75" x14ac:dyDescent="0.3">
      <c r="A44" s="51" t="s">
        <v>45</v>
      </c>
      <c r="B44" s="6">
        <v>12</v>
      </c>
      <c r="C44" s="6" t="s">
        <v>25</v>
      </c>
      <c r="D44" s="102">
        <v>150</v>
      </c>
      <c r="E44" s="154"/>
      <c r="F44" s="154"/>
      <c r="G44" s="154"/>
      <c r="H44" s="154"/>
      <c r="I44" s="154"/>
      <c r="J44" s="154"/>
      <c r="K44" s="154"/>
      <c r="L44" s="151"/>
    </row>
    <row r="45" spans="1:256" s="178" customFormat="1" ht="18.75" x14ac:dyDescent="0.3">
      <c r="A45" s="172" t="s">
        <v>183</v>
      </c>
      <c r="B45" s="173" t="s">
        <v>41</v>
      </c>
      <c r="C45" s="173" t="s">
        <v>24</v>
      </c>
      <c r="D45" s="174">
        <f>прил._7!K161</f>
        <v>1</v>
      </c>
      <c r="E45" s="175"/>
      <c r="F45" s="175"/>
      <c r="G45" s="175"/>
      <c r="H45" s="175"/>
      <c r="I45" s="175"/>
      <c r="J45" s="175"/>
      <c r="K45" s="176"/>
      <c r="L45" s="177"/>
      <c r="M45" s="177"/>
      <c r="N45" s="177"/>
      <c r="O45" s="177"/>
      <c r="P45" s="177"/>
      <c r="Q45" s="177"/>
      <c r="R45" s="177"/>
      <c r="S45" s="177"/>
      <c r="T45" s="177"/>
      <c r="U45" s="177"/>
      <c r="V45" s="177"/>
      <c r="W45" s="177"/>
      <c r="X45" s="177"/>
      <c r="Y45" s="177"/>
      <c r="Z45" s="177"/>
      <c r="AA45" s="177"/>
      <c r="AB45" s="177"/>
      <c r="AC45" s="177"/>
      <c r="AD45" s="177"/>
      <c r="AE45" s="177"/>
      <c r="AF45" s="177"/>
      <c r="AG45" s="177"/>
      <c r="AH45" s="177"/>
      <c r="AI45" s="177"/>
      <c r="AJ45" s="177"/>
      <c r="AK45" s="177"/>
      <c r="AL45" s="177"/>
      <c r="AM45" s="177"/>
      <c r="AN45" s="177"/>
      <c r="AO45" s="177"/>
      <c r="AP45" s="177"/>
      <c r="AQ45" s="177"/>
      <c r="AR45" s="177"/>
      <c r="AS45" s="177"/>
      <c r="AT45" s="177"/>
      <c r="AU45" s="177"/>
      <c r="AV45" s="177"/>
      <c r="AW45" s="177"/>
      <c r="AX45" s="177"/>
      <c r="AY45" s="177"/>
      <c r="AZ45" s="177"/>
      <c r="BA45" s="177"/>
      <c r="BB45" s="177"/>
      <c r="BC45" s="177"/>
      <c r="BD45" s="177"/>
      <c r="BE45" s="177"/>
      <c r="BF45" s="177"/>
      <c r="BG45" s="177"/>
      <c r="BH45" s="177"/>
      <c r="BI45" s="177"/>
      <c r="BJ45" s="177"/>
      <c r="BK45" s="177"/>
      <c r="BL45" s="177"/>
      <c r="BM45" s="177"/>
      <c r="BN45" s="177"/>
      <c r="BO45" s="177"/>
      <c r="BP45" s="177"/>
      <c r="BQ45" s="177"/>
      <c r="BR45" s="177"/>
      <c r="BS45" s="177"/>
      <c r="BT45" s="177"/>
      <c r="BU45" s="177"/>
      <c r="BV45" s="177"/>
      <c r="BW45" s="177"/>
      <c r="BX45" s="177"/>
      <c r="BY45" s="177"/>
      <c r="BZ45" s="177"/>
      <c r="CA45" s="177"/>
      <c r="CB45" s="177"/>
      <c r="CC45" s="177"/>
      <c r="CD45" s="177"/>
      <c r="CE45" s="177"/>
      <c r="CF45" s="177"/>
      <c r="CG45" s="177"/>
      <c r="CH45" s="177"/>
      <c r="CI45" s="177"/>
      <c r="CJ45" s="177"/>
      <c r="CK45" s="177"/>
      <c r="CL45" s="177"/>
      <c r="CM45" s="177"/>
      <c r="CN45" s="177"/>
      <c r="CO45" s="177"/>
      <c r="CP45" s="177"/>
      <c r="CQ45" s="177"/>
      <c r="CR45" s="177"/>
      <c r="CS45" s="177"/>
      <c r="CT45" s="177"/>
      <c r="CU45" s="177"/>
      <c r="CV45" s="177"/>
      <c r="CW45" s="177"/>
      <c r="CX45" s="177"/>
      <c r="CY45" s="177"/>
      <c r="CZ45" s="177"/>
      <c r="DA45" s="177"/>
      <c r="DB45" s="177"/>
      <c r="DC45" s="177"/>
      <c r="DD45" s="177"/>
      <c r="DE45" s="177"/>
      <c r="DF45" s="177"/>
      <c r="DG45" s="177"/>
      <c r="DH45" s="177"/>
      <c r="DI45" s="177"/>
      <c r="DJ45" s="177"/>
      <c r="DK45" s="177"/>
      <c r="DL45" s="177"/>
      <c r="DM45" s="177"/>
      <c r="DN45" s="177"/>
      <c r="DO45" s="177"/>
      <c r="DP45" s="177"/>
      <c r="DQ45" s="177"/>
      <c r="DR45" s="177"/>
      <c r="DS45" s="177"/>
      <c r="DT45" s="177"/>
      <c r="DU45" s="177"/>
      <c r="DV45" s="177"/>
      <c r="DW45" s="177"/>
      <c r="DX45" s="177"/>
      <c r="DY45" s="177"/>
      <c r="DZ45" s="177"/>
      <c r="EA45" s="177"/>
      <c r="EB45" s="177"/>
      <c r="EC45" s="177"/>
      <c r="ED45" s="177"/>
      <c r="EE45" s="177"/>
      <c r="EF45" s="177"/>
      <c r="EG45" s="177"/>
      <c r="EH45" s="177"/>
      <c r="EI45" s="177"/>
      <c r="EJ45" s="177"/>
      <c r="EK45" s="177"/>
      <c r="EL45" s="177"/>
      <c r="EM45" s="177"/>
      <c r="EN45" s="177"/>
      <c r="EO45" s="177"/>
      <c r="EP45" s="177"/>
      <c r="EQ45" s="177"/>
      <c r="ER45" s="177"/>
      <c r="ES45" s="177"/>
      <c r="ET45" s="177"/>
      <c r="EU45" s="177"/>
      <c r="EV45" s="177"/>
      <c r="EW45" s="177"/>
      <c r="EX45" s="177"/>
      <c r="EY45" s="177"/>
      <c r="EZ45" s="177"/>
      <c r="FA45" s="177"/>
      <c r="FB45" s="177"/>
      <c r="FC45" s="177"/>
      <c r="FD45" s="177"/>
      <c r="FE45" s="177"/>
      <c r="FF45" s="177"/>
      <c r="FG45" s="177"/>
      <c r="FH45" s="177"/>
      <c r="FI45" s="177"/>
      <c r="FJ45" s="177"/>
      <c r="FK45" s="177"/>
      <c r="FL45" s="177"/>
      <c r="FM45" s="177"/>
      <c r="FN45" s="177"/>
      <c r="FO45" s="177"/>
      <c r="FP45" s="177"/>
      <c r="FQ45" s="177"/>
      <c r="FR45" s="177"/>
      <c r="FS45" s="177"/>
      <c r="FT45" s="177"/>
      <c r="FU45" s="177"/>
      <c r="FV45" s="177"/>
      <c r="FW45" s="177"/>
      <c r="FX45" s="177"/>
      <c r="FY45" s="177"/>
      <c r="FZ45" s="177"/>
      <c r="GA45" s="177"/>
      <c r="GB45" s="177"/>
      <c r="GC45" s="177"/>
      <c r="GD45" s="177"/>
      <c r="GE45" s="177"/>
      <c r="GF45" s="177"/>
      <c r="GG45" s="177"/>
      <c r="GH45" s="177"/>
      <c r="GI45" s="177"/>
      <c r="GJ45" s="177"/>
      <c r="GK45" s="177"/>
      <c r="GL45" s="177"/>
      <c r="GM45" s="177"/>
      <c r="GN45" s="177"/>
      <c r="GO45" s="177"/>
      <c r="GP45" s="177"/>
      <c r="GQ45" s="177"/>
      <c r="GR45" s="177"/>
      <c r="GS45" s="177"/>
      <c r="GT45" s="177"/>
      <c r="GU45" s="177"/>
      <c r="GV45" s="177"/>
      <c r="GW45" s="177"/>
      <c r="GX45" s="177"/>
      <c r="GY45" s="177"/>
      <c r="GZ45" s="177"/>
      <c r="HA45" s="177"/>
      <c r="HB45" s="177"/>
      <c r="HC45" s="177"/>
      <c r="HD45" s="177"/>
      <c r="HE45" s="177"/>
      <c r="HF45" s="177"/>
      <c r="HG45" s="177"/>
      <c r="HH45" s="177"/>
      <c r="HI45" s="177"/>
      <c r="HJ45" s="177"/>
      <c r="HK45" s="177"/>
      <c r="HL45" s="177"/>
      <c r="HM45" s="177"/>
      <c r="HN45" s="177"/>
      <c r="HO45" s="177"/>
      <c r="HP45" s="177"/>
      <c r="HQ45" s="177"/>
      <c r="HR45" s="177"/>
      <c r="HS45" s="177"/>
      <c r="HT45" s="177"/>
      <c r="HU45" s="177"/>
      <c r="HV45" s="177"/>
      <c r="HW45" s="177"/>
      <c r="HX45" s="177"/>
      <c r="HY45" s="177"/>
      <c r="HZ45" s="177"/>
      <c r="IA45" s="177"/>
      <c r="IB45" s="177"/>
      <c r="IC45" s="177"/>
      <c r="ID45" s="177"/>
      <c r="IE45" s="177"/>
      <c r="IF45" s="177"/>
      <c r="IG45" s="177"/>
      <c r="IH45" s="177"/>
      <c r="II45" s="177"/>
      <c r="IJ45" s="177"/>
      <c r="IK45" s="177"/>
      <c r="IL45" s="177"/>
      <c r="IM45" s="177"/>
      <c r="IN45" s="177"/>
      <c r="IO45" s="177"/>
      <c r="IP45" s="177"/>
      <c r="IQ45" s="177"/>
      <c r="IR45" s="177"/>
      <c r="IS45" s="177"/>
      <c r="IT45" s="177"/>
      <c r="IU45" s="177"/>
      <c r="IV45" s="177"/>
    </row>
    <row r="46" spans="1:256" ht="18.75" x14ac:dyDescent="0.3">
      <c r="A46" s="179" t="s">
        <v>184</v>
      </c>
      <c r="B46" s="180">
        <v>13</v>
      </c>
      <c r="C46" s="180" t="s">
        <v>23</v>
      </c>
      <c r="D46" s="181">
        <f>D45</f>
        <v>1</v>
      </c>
      <c r="E46" s="182"/>
      <c r="F46" s="183"/>
      <c r="G46" s="171"/>
      <c r="H46" s="171"/>
      <c r="I46" s="171"/>
      <c r="J46" s="171"/>
      <c r="K46" s="184"/>
      <c r="L46" s="171"/>
      <c r="M46" s="171"/>
      <c r="N46" s="171"/>
      <c r="O46" s="171"/>
      <c r="P46" s="171"/>
      <c r="Q46" s="171"/>
      <c r="R46" s="171"/>
      <c r="S46" s="171"/>
      <c r="T46" s="171"/>
      <c r="U46" s="171"/>
      <c r="V46" s="171"/>
      <c r="W46" s="171"/>
      <c r="X46" s="171"/>
      <c r="Y46" s="171"/>
      <c r="Z46" s="171"/>
      <c r="AA46" s="171"/>
      <c r="AB46" s="171"/>
      <c r="AC46" s="171"/>
      <c r="AD46" s="171"/>
      <c r="AE46" s="171"/>
      <c r="AF46" s="171"/>
      <c r="AG46" s="171"/>
      <c r="AH46" s="171"/>
      <c r="AI46" s="171"/>
      <c r="AJ46" s="171"/>
      <c r="AK46" s="171"/>
      <c r="AL46" s="171"/>
      <c r="AM46" s="171"/>
      <c r="AN46" s="171"/>
      <c r="AO46" s="171"/>
      <c r="AP46" s="171"/>
      <c r="AQ46" s="171"/>
      <c r="AR46" s="171"/>
      <c r="AS46" s="171"/>
      <c r="AT46" s="171"/>
      <c r="AU46" s="171"/>
      <c r="AV46" s="171"/>
      <c r="AW46" s="171"/>
      <c r="AX46" s="171"/>
      <c r="AY46" s="171"/>
      <c r="AZ46" s="171"/>
      <c r="BA46" s="171"/>
      <c r="BB46" s="171"/>
      <c r="BC46" s="171"/>
      <c r="BD46" s="171"/>
      <c r="BE46" s="171"/>
      <c r="BF46" s="171"/>
      <c r="BG46" s="171"/>
      <c r="BH46" s="171"/>
      <c r="BI46" s="171"/>
      <c r="BJ46" s="171"/>
      <c r="BK46" s="171"/>
      <c r="BL46" s="171"/>
      <c r="BM46" s="171"/>
      <c r="BN46" s="171"/>
      <c r="BO46" s="171"/>
      <c r="BP46" s="171"/>
      <c r="BQ46" s="171"/>
      <c r="BR46" s="171"/>
      <c r="BS46" s="171"/>
      <c r="BT46" s="171"/>
      <c r="BU46" s="171"/>
      <c r="BV46" s="171"/>
      <c r="BW46" s="171"/>
      <c r="BX46" s="171"/>
      <c r="BY46" s="171"/>
      <c r="BZ46" s="171"/>
      <c r="CA46" s="171"/>
      <c r="CB46" s="171"/>
      <c r="CC46" s="171"/>
      <c r="CD46" s="171"/>
      <c r="CE46" s="171"/>
      <c r="CF46" s="171"/>
      <c r="CG46" s="171"/>
      <c r="CH46" s="171"/>
      <c r="CI46" s="171"/>
      <c r="CJ46" s="171"/>
      <c r="CK46" s="171"/>
      <c r="CL46" s="171"/>
      <c r="CM46" s="171"/>
      <c r="CN46" s="171"/>
      <c r="CO46" s="171"/>
      <c r="CP46" s="171"/>
      <c r="CQ46" s="171"/>
      <c r="CR46" s="171"/>
      <c r="CS46" s="171"/>
      <c r="CT46" s="171"/>
      <c r="CU46" s="171"/>
      <c r="CV46" s="171"/>
      <c r="CW46" s="171"/>
      <c r="CX46" s="171"/>
      <c r="CY46" s="171"/>
      <c r="CZ46" s="171"/>
      <c r="DA46" s="171"/>
      <c r="DB46" s="171"/>
      <c r="DC46" s="171"/>
      <c r="DD46" s="171"/>
      <c r="DE46" s="171"/>
      <c r="DF46" s="171"/>
      <c r="DG46" s="171"/>
      <c r="DH46" s="171"/>
      <c r="DI46" s="171"/>
      <c r="DJ46" s="171"/>
      <c r="DK46" s="171"/>
      <c r="DL46" s="171"/>
      <c r="DM46" s="171"/>
      <c r="DN46" s="171"/>
      <c r="DO46" s="171"/>
      <c r="DP46" s="171"/>
      <c r="DQ46" s="171"/>
      <c r="DR46" s="171"/>
      <c r="DS46" s="171"/>
      <c r="DT46" s="171"/>
      <c r="DU46" s="171"/>
      <c r="DV46" s="171"/>
      <c r="DW46" s="171"/>
      <c r="DX46" s="171"/>
      <c r="DY46" s="171"/>
      <c r="DZ46" s="171"/>
      <c r="EA46" s="171"/>
      <c r="EB46" s="171"/>
      <c r="EC46" s="171"/>
      <c r="ED46" s="171"/>
      <c r="EE46" s="171"/>
      <c r="EF46" s="171"/>
      <c r="EG46" s="171"/>
      <c r="EH46" s="171"/>
      <c r="EI46" s="171"/>
      <c r="EJ46" s="171"/>
      <c r="EK46" s="171"/>
      <c r="EL46" s="171"/>
      <c r="EM46" s="171"/>
      <c r="EN46" s="171"/>
      <c r="EO46" s="171"/>
      <c r="EP46" s="171"/>
      <c r="EQ46" s="171"/>
      <c r="ER46" s="171"/>
      <c r="ES46" s="171"/>
      <c r="ET46" s="171"/>
      <c r="EU46" s="171"/>
      <c r="EV46" s="171"/>
      <c r="EW46" s="171"/>
      <c r="EX46" s="171"/>
      <c r="EY46" s="171"/>
      <c r="EZ46" s="171"/>
      <c r="FA46" s="171"/>
      <c r="FB46" s="171"/>
      <c r="FC46" s="171"/>
      <c r="FD46" s="171"/>
      <c r="FE46" s="171"/>
      <c r="FF46" s="171"/>
      <c r="FG46" s="171"/>
      <c r="FH46" s="171"/>
      <c r="FI46" s="171"/>
      <c r="FJ46" s="171"/>
      <c r="FK46" s="171"/>
      <c r="FL46" s="171"/>
      <c r="FM46" s="171"/>
      <c r="FN46" s="171"/>
      <c r="FO46" s="171"/>
      <c r="FP46" s="171"/>
      <c r="FQ46" s="171"/>
      <c r="FR46" s="171"/>
      <c r="FS46" s="171"/>
      <c r="FT46" s="171"/>
      <c r="FU46" s="171"/>
      <c r="FV46" s="171"/>
      <c r="FW46" s="171"/>
      <c r="FX46" s="171"/>
      <c r="FY46" s="171"/>
      <c r="FZ46" s="171"/>
      <c r="GA46" s="171"/>
      <c r="GB46" s="171"/>
      <c r="GC46" s="171"/>
      <c r="GD46" s="171"/>
      <c r="GE46" s="171"/>
      <c r="GF46" s="171"/>
      <c r="GG46" s="171"/>
      <c r="GH46" s="171"/>
      <c r="GI46" s="171"/>
      <c r="GJ46" s="171"/>
      <c r="GK46" s="171"/>
      <c r="GL46" s="171"/>
      <c r="GM46" s="171"/>
      <c r="GN46" s="171"/>
      <c r="GO46" s="171"/>
      <c r="GP46" s="171"/>
      <c r="GQ46" s="171"/>
      <c r="GR46" s="171"/>
      <c r="GS46" s="171"/>
      <c r="GT46" s="171"/>
      <c r="GU46" s="171"/>
      <c r="GV46" s="171"/>
      <c r="GW46" s="171"/>
      <c r="GX46" s="171"/>
      <c r="GY46" s="171"/>
      <c r="GZ46" s="171"/>
      <c r="HA46" s="171"/>
      <c r="HB46" s="171"/>
      <c r="HC46" s="171"/>
      <c r="HD46" s="171"/>
      <c r="HE46" s="171"/>
      <c r="HF46" s="171"/>
      <c r="HG46" s="171"/>
      <c r="HH46" s="171"/>
      <c r="HI46" s="171"/>
      <c r="HJ46" s="171"/>
      <c r="HK46" s="171"/>
      <c r="HL46" s="171"/>
      <c r="HM46" s="171"/>
      <c r="HN46" s="171"/>
      <c r="HO46" s="171"/>
      <c r="HP46" s="171"/>
      <c r="HQ46" s="171"/>
      <c r="HR46" s="171"/>
      <c r="HS46" s="171"/>
      <c r="HT46" s="171"/>
      <c r="HU46" s="171"/>
      <c r="HV46" s="171"/>
      <c r="HW46" s="171"/>
      <c r="HX46" s="171"/>
      <c r="HY46" s="171"/>
      <c r="HZ46" s="171"/>
      <c r="IA46" s="171"/>
      <c r="IB46" s="171"/>
      <c r="IC46" s="171"/>
      <c r="ID46" s="171"/>
      <c r="IE46" s="171"/>
      <c r="IF46" s="171"/>
      <c r="IG46" s="171"/>
      <c r="IH46" s="171"/>
      <c r="II46" s="171"/>
      <c r="IJ46" s="171"/>
      <c r="IK46" s="171"/>
      <c r="IL46" s="171"/>
      <c r="IM46" s="171"/>
      <c r="IN46" s="171"/>
      <c r="IO46" s="171"/>
      <c r="IP46" s="171"/>
      <c r="IQ46" s="171"/>
      <c r="IR46" s="171"/>
      <c r="IS46" s="171"/>
      <c r="IT46" s="171"/>
      <c r="IU46" s="171"/>
      <c r="IV46" s="171"/>
    </row>
    <row r="47" spans="1:256" ht="18.75" x14ac:dyDescent="0.3">
      <c r="E47" s="92"/>
      <c r="F47" s="93"/>
      <c r="K47" s="155"/>
      <c r="L47" s="151"/>
    </row>
    <row r="49" spans="1:3" ht="15" customHeight="1" x14ac:dyDescent="0.25">
      <c r="A49" s="63" t="s">
        <v>410</v>
      </c>
      <c r="B49" s="63"/>
      <c r="C49" s="63"/>
    </row>
  </sheetData>
  <mergeCells count="6">
    <mergeCell ref="A10:D10"/>
    <mergeCell ref="C6:D6"/>
    <mergeCell ref="B5:D5"/>
    <mergeCell ref="B7:D7"/>
    <mergeCell ref="B8:K8"/>
    <mergeCell ref="B9:D9"/>
  </mergeCells>
  <phoneticPr fontId="38" type="noConversion"/>
  <pageMargins left="0.70866141732283472" right="0.51181102362204722" top="0.74803149606299213" bottom="0.74803149606299213" header="0.31496062992125984" footer="0.31496062992125984"/>
  <pageSetup paperSize="9" scale="67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168"/>
  <sheetViews>
    <sheetView zoomScale="90" zoomScaleNormal="90" zoomScaleSheetLayoutView="100" workbookViewId="0">
      <selection activeCell="C6" sqref="C6:H6"/>
    </sheetView>
  </sheetViews>
  <sheetFormatPr defaultColWidth="45.28515625" defaultRowHeight="15" x14ac:dyDescent="0.25"/>
  <cols>
    <col min="1" max="1" width="3.85546875" style="15" customWidth="1"/>
    <col min="2" max="2" width="40.7109375" style="15" customWidth="1"/>
    <col min="3" max="3" width="3.7109375" style="15" customWidth="1"/>
    <col min="4" max="5" width="5" style="15" customWidth="1"/>
    <col min="6" max="6" width="9" style="15" customWidth="1"/>
    <col min="7" max="7" width="4.7109375" style="16" customWidth="1"/>
    <col min="8" max="8" width="14" style="15" customWidth="1"/>
    <col min="9" max="9" width="13" style="15" hidden="1" customWidth="1"/>
    <col min="10" max="10" width="2.7109375" style="15" hidden="1" customWidth="1"/>
    <col min="11" max="254" width="9.140625" style="15" customWidth="1"/>
    <col min="255" max="255" width="3.85546875" style="15" customWidth="1"/>
    <col min="256" max="16384" width="45.28515625" style="15"/>
  </cols>
  <sheetData>
    <row r="1" spans="1:16" x14ac:dyDescent="0.25">
      <c r="B1"/>
      <c r="C1" s="552" t="s">
        <v>527</v>
      </c>
      <c r="D1" s="552"/>
      <c r="E1" s="552"/>
      <c r="F1" s="552"/>
      <c r="G1" s="552"/>
      <c r="H1" s="552"/>
    </row>
    <row r="2" spans="1:16" x14ac:dyDescent="0.25">
      <c r="C2" s="552" t="s">
        <v>0</v>
      </c>
      <c r="D2" s="552"/>
      <c r="E2" s="552"/>
      <c r="F2" s="552"/>
      <c r="G2" s="552"/>
      <c r="H2" s="552"/>
    </row>
    <row r="3" spans="1:16" x14ac:dyDescent="0.25">
      <c r="C3" s="552" t="s">
        <v>126</v>
      </c>
      <c r="D3" s="552"/>
      <c r="E3" s="552"/>
      <c r="F3" s="552"/>
      <c r="G3" s="552"/>
      <c r="H3" s="552"/>
    </row>
    <row r="4" spans="1:16" x14ac:dyDescent="0.25">
      <c r="C4" s="552" t="s">
        <v>2</v>
      </c>
      <c r="D4" s="552"/>
      <c r="E4" s="552"/>
      <c r="F4" s="552"/>
      <c r="G4" s="552"/>
      <c r="H4" s="552"/>
    </row>
    <row r="5" spans="1:16" x14ac:dyDescent="0.25">
      <c r="C5" s="552" t="s">
        <v>552</v>
      </c>
      <c r="D5" s="537"/>
      <c r="E5" s="537"/>
      <c r="F5" s="537"/>
      <c r="G5" s="537"/>
      <c r="H5" s="537"/>
    </row>
    <row r="6" spans="1:16" x14ac:dyDescent="0.25">
      <c r="C6" s="552" t="s">
        <v>532</v>
      </c>
      <c r="D6" s="552"/>
      <c r="E6" s="552"/>
      <c r="F6" s="552"/>
      <c r="G6" s="552"/>
      <c r="H6" s="552"/>
    </row>
    <row r="7" spans="1:16" x14ac:dyDescent="0.25">
      <c r="C7" s="552" t="s">
        <v>0</v>
      </c>
      <c r="D7" s="552"/>
      <c r="E7" s="552"/>
      <c r="F7" s="552"/>
      <c r="G7" s="552"/>
      <c r="H7" s="552"/>
    </row>
    <row r="8" spans="1:16" x14ac:dyDescent="0.25">
      <c r="C8" s="552" t="s">
        <v>126</v>
      </c>
      <c r="D8" s="552"/>
      <c r="E8" s="552"/>
      <c r="F8" s="552"/>
      <c r="G8" s="552"/>
      <c r="H8" s="552"/>
    </row>
    <row r="9" spans="1:16" x14ac:dyDescent="0.25">
      <c r="C9" s="552" t="s">
        <v>2</v>
      </c>
      <c r="D9" s="552"/>
      <c r="E9" s="552"/>
      <c r="F9" s="552"/>
      <c r="G9" s="552"/>
      <c r="H9" s="552"/>
    </row>
    <row r="10" spans="1:16" x14ac:dyDescent="0.25">
      <c r="C10" s="552" t="s">
        <v>533</v>
      </c>
      <c r="D10" s="552"/>
      <c r="E10" s="552"/>
      <c r="F10" s="552"/>
      <c r="G10" s="552"/>
      <c r="H10" s="552"/>
    </row>
    <row r="11" spans="1:16" x14ac:dyDescent="0.25">
      <c r="C11" s="552"/>
      <c r="D11" s="552"/>
      <c r="E11" s="552"/>
      <c r="F11" s="552"/>
      <c r="G11" s="552"/>
      <c r="H11" s="552"/>
    </row>
    <row r="12" spans="1:16" ht="52.5" customHeight="1" x14ac:dyDescent="0.25">
      <c r="A12" s="553" t="s">
        <v>411</v>
      </c>
      <c r="B12" s="553"/>
      <c r="C12" s="553"/>
      <c r="D12" s="553"/>
      <c r="E12" s="553"/>
      <c r="F12" s="553"/>
      <c r="G12" s="553"/>
      <c r="H12" s="553"/>
    </row>
    <row r="13" spans="1:16" x14ac:dyDescent="0.25">
      <c r="H13" s="17" t="s">
        <v>60</v>
      </c>
    </row>
    <row r="14" spans="1:16" ht="42" customHeight="1" x14ac:dyDescent="0.25">
      <c r="A14" s="18" t="s">
        <v>61</v>
      </c>
      <c r="B14" s="18" t="s">
        <v>4</v>
      </c>
      <c r="C14" s="544" t="s">
        <v>33</v>
      </c>
      <c r="D14" s="545"/>
      <c r="E14" s="545"/>
      <c r="F14" s="546"/>
      <c r="G14" s="141" t="s">
        <v>34</v>
      </c>
      <c r="H14" s="98" t="s">
        <v>162</v>
      </c>
      <c r="I14" s="45" t="s">
        <v>132</v>
      </c>
      <c r="J14" s="45" t="s">
        <v>131</v>
      </c>
    </row>
    <row r="15" spans="1:16" x14ac:dyDescent="0.25">
      <c r="A15" s="19">
        <v>1</v>
      </c>
      <c r="B15" s="19">
        <v>2</v>
      </c>
      <c r="C15" s="547">
        <v>6</v>
      </c>
      <c r="D15" s="548"/>
      <c r="E15" s="548"/>
      <c r="F15" s="549"/>
      <c r="G15" s="142">
        <v>7</v>
      </c>
      <c r="H15" s="19">
        <v>8</v>
      </c>
    </row>
    <row r="16" spans="1:16" ht="18" customHeight="1" x14ac:dyDescent="0.25">
      <c r="A16" s="20"/>
      <c r="B16" s="123" t="s">
        <v>64</v>
      </c>
      <c r="C16" s="132"/>
      <c r="D16" s="132"/>
      <c r="E16" s="132"/>
      <c r="F16" s="132"/>
      <c r="G16" s="20"/>
      <c r="H16" s="264">
        <f>H21+H25+H33+H41+H49+H53+H61+H79+H96+H106+H110+H120+H123+H134+H139+H142+H144+H153+H149+H57+H75+H17+H45</f>
        <v>25654.3</v>
      </c>
      <c r="K16" s="425"/>
      <c r="L16" s="33"/>
      <c r="P16" s="33"/>
    </row>
    <row r="17" spans="1:11" s="24" customFormat="1" ht="35.25" customHeight="1" x14ac:dyDescent="0.2">
      <c r="A17" s="23"/>
      <c r="B17" s="128" t="s">
        <v>128</v>
      </c>
      <c r="C17" s="115" t="s">
        <v>25</v>
      </c>
      <c r="D17" s="115" t="s">
        <v>67</v>
      </c>
      <c r="E17" s="115" t="s">
        <v>24</v>
      </c>
      <c r="F17" s="115" t="s">
        <v>139</v>
      </c>
      <c r="G17" s="115"/>
      <c r="H17" s="116">
        <f>H18</f>
        <v>50</v>
      </c>
      <c r="J17" s="34"/>
      <c r="K17" s="424"/>
    </row>
    <row r="18" spans="1:11" s="24" customFormat="1" ht="21" customHeight="1" x14ac:dyDescent="0.25">
      <c r="A18" s="25"/>
      <c r="B18" s="127" t="s">
        <v>109</v>
      </c>
      <c r="C18" s="27" t="s">
        <v>25</v>
      </c>
      <c r="D18" s="27" t="s">
        <v>76</v>
      </c>
      <c r="E18" s="27" t="s">
        <v>24</v>
      </c>
      <c r="F18" s="27" t="s">
        <v>139</v>
      </c>
      <c r="G18" s="27"/>
      <c r="H18" s="36">
        <f>H19</f>
        <v>50</v>
      </c>
      <c r="K18" s="424"/>
    </row>
    <row r="19" spans="1:11" s="24" customFormat="1" ht="42" customHeight="1" x14ac:dyDescent="0.25">
      <c r="A19" s="25"/>
      <c r="B19" s="127" t="s">
        <v>110</v>
      </c>
      <c r="C19" s="27" t="s">
        <v>25</v>
      </c>
      <c r="D19" s="27" t="s">
        <v>76</v>
      </c>
      <c r="E19" s="27" t="s">
        <v>24</v>
      </c>
      <c r="F19" s="27" t="s">
        <v>138</v>
      </c>
      <c r="G19" s="27"/>
      <c r="H19" s="36">
        <f>H20</f>
        <v>50</v>
      </c>
      <c r="K19" s="424"/>
    </row>
    <row r="20" spans="1:11" s="24" customFormat="1" ht="28.5" customHeight="1" x14ac:dyDescent="0.25">
      <c r="A20" s="25"/>
      <c r="B20" s="125" t="s">
        <v>81</v>
      </c>
      <c r="C20" s="27" t="s">
        <v>25</v>
      </c>
      <c r="D20" s="27" t="s">
        <v>76</v>
      </c>
      <c r="E20" s="27" t="s">
        <v>24</v>
      </c>
      <c r="F20" s="27" t="s">
        <v>138</v>
      </c>
      <c r="G20" s="27" t="s">
        <v>82</v>
      </c>
      <c r="H20" s="36">
        <v>50</v>
      </c>
      <c r="K20" s="424"/>
    </row>
    <row r="21" spans="1:11" s="24" customFormat="1" ht="42.75" x14ac:dyDescent="0.2">
      <c r="A21" s="23"/>
      <c r="B21" s="128" t="s">
        <v>127</v>
      </c>
      <c r="C21" s="115" t="s">
        <v>26</v>
      </c>
      <c r="D21" s="115" t="s">
        <v>67</v>
      </c>
      <c r="E21" s="115" t="s">
        <v>24</v>
      </c>
      <c r="F21" s="115" t="s">
        <v>139</v>
      </c>
      <c r="G21" s="115"/>
      <c r="H21" s="116">
        <f>H24</f>
        <v>5446.6</v>
      </c>
      <c r="K21" s="424"/>
    </row>
    <row r="22" spans="1:11" ht="34.5" customHeight="1" x14ac:dyDescent="0.25">
      <c r="A22" s="25"/>
      <c r="B22" s="125" t="str">
        <f>прил._7!B94</f>
        <v>Дорожная деятельность в отношении автомобильных дорог местного значения</v>
      </c>
      <c r="C22" s="27" t="s">
        <v>26</v>
      </c>
      <c r="D22" s="27" t="s">
        <v>76</v>
      </c>
      <c r="E22" s="27" t="s">
        <v>24</v>
      </c>
      <c r="F22" s="27" t="s">
        <v>139</v>
      </c>
      <c r="G22" s="27"/>
      <c r="H22" s="36">
        <f>H23</f>
        <v>5446.6</v>
      </c>
      <c r="K22" s="416"/>
    </row>
    <row r="23" spans="1:11" ht="45" x14ac:dyDescent="0.25">
      <c r="A23" s="25"/>
      <c r="B23" s="127" t="str">
        <f>прил._7!B95</f>
        <v>Подпрограмма "Мероприятия, финансируемые за счет средств дорожного фонда"</v>
      </c>
      <c r="C23" s="27" t="s">
        <v>26</v>
      </c>
      <c r="D23" s="27" t="s">
        <v>76</v>
      </c>
      <c r="E23" s="27" t="s">
        <v>24</v>
      </c>
      <c r="F23" s="27" t="s">
        <v>140</v>
      </c>
      <c r="G23" s="27"/>
      <c r="H23" s="36">
        <f>H24</f>
        <v>5446.6</v>
      </c>
      <c r="K23" s="416"/>
    </row>
    <row r="24" spans="1:11" s="32" customFormat="1" ht="28.5" customHeight="1" x14ac:dyDescent="0.25">
      <c r="A24" s="436"/>
      <c r="B24" s="484" t="s">
        <v>81</v>
      </c>
      <c r="C24" s="376" t="s">
        <v>26</v>
      </c>
      <c r="D24" s="376" t="s">
        <v>76</v>
      </c>
      <c r="E24" s="376" t="s">
        <v>24</v>
      </c>
      <c r="F24" s="376" t="s">
        <v>140</v>
      </c>
      <c r="G24" s="376" t="s">
        <v>82</v>
      </c>
      <c r="H24" s="434">
        <v>5446.6</v>
      </c>
      <c r="I24" s="416"/>
      <c r="J24" s="416"/>
      <c r="K24" s="416"/>
    </row>
    <row r="25" spans="1:11" s="32" customFormat="1" ht="57" customHeight="1" x14ac:dyDescent="0.25">
      <c r="A25" s="23"/>
      <c r="B25" s="128" t="str">
        <f>прил._7!B78</f>
        <v>Муниципальная программа "Обеспечение безопасности и развитие казачества в Новодмитриевском сельском поселении на 2018-2020 годы"</v>
      </c>
      <c r="C25" s="115" t="s">
        <v>31</v>
      </c>
      <c r="D25" s="115" t="s">
        <v>67</v>
      </c>
      <c r="E25" s="115" t="s">
        <v>24</v>
      </c>
      <c r="F25" s="115" t="s">
        <v>139</v>
      </c>
      <c r="G25" s="115"/>
      <c r="H25" s="116">
        <f>H26+H32</f>
        <v>168.6</v>
      </c>
      <c r="K25" s="416"/>
    </row>
    <row r="26" spans="1:11" s="32" customFormat="1" ht="61.5" customHeight="1" x14ac:dyDescent="0.25">
      <c r="A26" s="25"/>
      <c r="B26" s="127" t="s">
        <v>188</v>
      </c>
      <c r="C26" s="27" t="s">
        <v>31</v>
      </c>
      <c r="D26" s="27" t="s">
        <v>76</v>
      </c>
      <c r="E26" s="27" t="s">
        <v>24</v>
      </c>
      <c r="F26" s="27" t="s">
        <v>158</v>
      </c>
      <c r="G26" s="27"/>
      <c r="H26" s="36">
        <f>H27</f>
        <v>148.6</v>
      </c>
      <c r="K26" s="416"/>
    </row>
    <row r="27" spans="1:11" ht="76.5" customHeight="1" x14ac:dyDescent="0.25">
      <c r="A27" s="25"/>
      <c r="B27" s="126" t="str">
        <f>прил._7!B80</f>
        <v>Подпрограмма "Мероприятия по предупреждению и ликвидация чрезвычайных ситуаций, стихийных бедствий и их последствий на 2018-2020 гг в Новодмитривеском сельском поселении"</v>
      </c>
      <c r="C27" s="27" t="s">
        <v>31</v>
      </c>
      <c r="D27" s="27" t="s">
        <v>76</v>
      </c>
      <c r="E27" s="27" t="s">
        <v>24</v>
      </c>
      <c r="F27" s="27" t="s">
        <v>158</v>
      </c>
      <c r="G27" s="27"/>
      <c r="H27" s="36">
        <f>H29+H28</f>
        <v>148.6</v>
      </c>
      <c r="K27" s="416"/>
    </row>
    <row r="28" spans="1:11" ht="90.75" customHeight="1" x14ac:dyDescent="0.25">
      <c r="A28" s="25"/>
      <c r="B28" s="76" t="s">
        <v>77</v>
      </c>
      <c r="C28" s="27" t="s">
        <v>31</v>
      </c>
      <c r="D28" s="27" t="s">
        <v>76</v>
      </c>
      <c r="E28" s="27" t="s">
        <v>24</v>
      </c>
      <c r="F28" s="27" t="s">
        <v>158</v>
      </c>
      <c r="G28" s="27" t="s">
        <v>78</v>
      </c>
      <c r="H28" s="36">
        <f>прил._7!K81</f>
        <v>138.6</v>
      </c>
      <c r="K28" s="416"/>
    </row>
    <row r="29" spans="1:11" ht="45.75" customHeight="1" x14ac:dyDescent="0.25">
      <c r="A29" s="25"/>
      <c r="B29" s="22" t="s">
        <v>81</v>
      </c>
      <c r="C29" s="27" t="s">
        <v>31</v>
      </c>
      <c r="D29" s="27" t="s">
        <v>76</v>
      </c>
      <c r="E29" s="27"/>
      <c r="F29" s="27" t="s">
        <v>158</v>
      </c>
      <c r="G29" s="27" t="s">
        <v>82</v>
      </c>
      <c r="H29" s="36">
        <v>10</v>
      </c>
      <c r="K29" s="416"/>
    </row>
    <row r="30" spans="1:11" ht="46.5" customHeight="1" x14ac:dyDescent="0.25">
      <c r="A30" s="25"/>
      <c r="B30" s="125" t="s">
        <v>96</v>
      </c>
      <c r="C30" s="27" t="s">
        <v>31</v>
      </c>
      <c r="D30" s="27" t="s">
        <v>91</v>
      </c>
      <c r="E30" s="27" t="s">
        <v>24</v>
      </c>
      <c r="F30" s="27" t="s">
        <v>139</v>
      </c>
      <c r="G30" s="27"/>
      <c r="H30" s="36">
        <v>20</v>
      </c>
      <c r="K30" s="416"/>
    </row>
    <row r="31" spans="1:11" ht="29.25" customHeight="1" x14ac:dyDescent="0.25">
      <c r="A31" s="25"/>
      <c r="B31" s="125" t="str">
        <f>прил._7!B85</f>
        <v>Подпрограмма "Поддержка и развитие казачества"</v>
      </c>
      <c r="C31" s="27" t="s">
        <v>31</v>
      </c>
      <c r="D31" s="27" t="s">
        <v>91</v>
      </c>
      <c r="E31" s="27" t="s">
        <v>24</v>
      </c>
      <c r="F31" s="27" t="s">
        <v>159</v>
      </c>
      <c r="G31" s="27"/>
      <c r="H31" s="36">
        <v>20</v>
      </c>
      <c r="K31" s="416"/>
    </row>
    <row r="32" spans="1:11" ht="52.5" customHeight="1" x14ac:dyDescent="0.25">
      <c r="A32" s="25"/>
      <c r="B32" s="308" t="s">
        <v>115</v>
      </c>
      <c r="C32" s="27" t="s">
        <v>31</v>
      </c>
      <c r="D32" s="27" t="s">
        <v>91</v>
      </c>
      <c r="E32" s="27" t="s">
        <v>24</v>
      </c>
      <c r="F32" s="27" t="s">
        <v>159</v>
      </c>
      <c r="G32" s="27" t="s">
        <v>116</v>
      </c>
      <c r="H32" s="36">
        <f>прил._7!K86</f>
        <v>20</v>
      </c>
      <c r="K32" s="416"/>
    </row>
    <row r="33" spans="1:11" ht="45" customHeight="1" x14ac:dyDescent="0.25">
      <c r="A33" s="23"/>
      <c r="B33" s="128" t="str">
        <f>прил._7!B131</f>
        <v>Муниципальная программа "Развитие культуры на 2018-2020 годы  в Новодмитриевском сельском поселении"</v>
      </c>
      <c r="C33" s="115" t="s">
        <v>29</v>
      </c>
      <c r="D33" s="115" t="s">
        <v>67</v>
      </c>
      <c r="E33" s="115" t="s">
        <v>24</v>
      </c>
      <c r="F33" s="115" t="s">
        <v>139</v>
      </c>
      <c r="G33" s="115"/>
      <c r="H33" s="116">
        <f>H34</f>
        <v>5215.8</v>
      </c>
      <c r="K33" s="416"/>
    </row>
    <row r="34" spans="1:11" ht="15.75" customHeight="1" x14ac:dyDescent="0.25">
      <c r="A34" s="25"/>
      <c r="B34" s="144" t="s">
        <v>166</v>
      </c>
      <c r="C34" s="27" t="s">
        <v>29</v>
      </c>
      <c r="D34" s="27" t="s">
        <v>76</v>
      </c>
      <c r="E34" s="27" t="s">
        <v>24</v>
      </c>
      <c r="F34" s="27" t="s">
        <v>139</v>
      </c>
      <c r="G34" s="27"/>
      <c r="H34" s="36">
        <f>H35+H40</f>
        <v>5215.8</v>
      </c>
      <c r="K34" s="416"/>
    </row>
    <row r="35" spans="1:11" ht="42.75" customHeight="1" x14ac:dyDescent="0.25">
      <c r="A35" s="30"/>
      <c r="B35" s="144" t="s">
        <v>117</v>
      </c>
      <c r="C35" s="27" t="s">
        <v>29</v>
      </c>
      <c r="D35" s="27" t="s">
        <v>76</v>
      </c>
      <c r="E35" s="27" t="s">
        <v>31</v>
      </c>
      <c r="F35" s="27" t="s">
        <v>139</v>
      </c>
      <c r="G35" s="27"/>
      <c r="H35" s="36">
        <f>H37</f>
        <v>5186.2</v>
      </c>
      <c r="K35" s="416"/>
    </row>
    <row r="36" spans="1:11" ht="49.5" customHeight="1" x14ac:dyDescent="0.25">
      <c r="A36" s="30"/>
      <c r="B36" s="144" t="str">
        <f>прил._7!B134</f>
        <v>Подпрограмма "Расходы на обеспечение деятельности (оказание услуг) муниципальных учреждений"</v>
      </c>
      <c r="C36" s="27" t="s">
        <v>29</v>
      </c>
      <c r="D36" s="27" t="s">
        <v>76</v>
      </c>
      <c r="E36" s="27" t="s">
        <v>31</v>
      </c>
      <c r="F36" s="27" t="s">
        <v>141</v>
      </c>
      <c r="G36" s="27"/>
      <c r="H36" s="36">
        <f>H37</f>
        <v>5186.2</v>
      </c>
      <c r="K36" s="416"/>
    </row>
    <row r="37" spans="1:11" ht="59.25" customHeight="1" x14ac:dyDescent="0.25">
      <c r="A37" s="30"/>
      <c r="B37" s="144" t="s">
        <v>164</v>
      </c>
      <c r="C37" s="27" t="s">
        <v>29</v>
      </c>
      <c r="D37" s="27" t="s">
        <v>76</v>
      </c>
      <c r="E37" s="27" t="s">
        <v>31</v>
      </c>
      <c r="F37" s="27" t="s">
        <v>141</v>
      </c>
      <c r="G37" s="27" t="s">
        <v>116</v>
      </c>
      <c r="H37" s="36">
        <v>5186.2</v>
      </c>
      <c r="K37" s="416"/>
    </row>
    <row r="38" spans="1:11" ht="42" customHeight="1" x14ac:dyDescent="0.25">
      <c r="A38" s="30"/>
      <c r="B38" s="512" t="s">
        <v>547</v>
      </c>
      <c r="C38" s="376" t="s">
        <v>29</v>
      </c>
      <c r="D38" s="376" t="s">
        <v>76</v>
      </c>
      <c r="E38" s="376" t="s">
        <v>32</v>
      </c>
      <c r="F38" s="376" t="s">
        <v>139</v>
      </c>
      <c r="G38" s="376"/>
      <c r="H38" s="434">
        <f>H40</f>
        <v>29.6</v>
      </c>
      <c r="K38" s="416"/>
    </row>
    <row r="39" spans="1:11" ht="42" customHeight="1" x14ac:dyDescent="0.25">
      <c r="A39" s="30"/>
      <c r="B39" s="512" t="s">
        <v>548</v>
      </c>
      <c r="C39" s="376" t="s">
        <v>29</v>
      </c>
      <c r="D39" s="376" t="s">
        <v>76</v>
      </c>
      <c r="E39" s="376" t="s">
        <v>32</v>
      </c>
      <c r="F39" s="376" t="s">
        <v>549</v>
      </c>
      <c r="G39" s="376"/>
      <c r="H39" s="434">
        <f>H40</f>
        <v>29.6</v>
      </c>
      <c r="K39" s="416"/>
    </row>
    <row r="40" spans="1:11" ht="44.25" customHeight="1" x14ac:dyDescent="0.25">
      <c r="A40" s="30"/>
      <c r="B40" s="485" t="s">
        <v>81</v>
      </c>
      <c r="C40" s="376" t="s">
        <v>29</v>
      </c>
      <c r="D40" s="376" t="s">
        <v>76</v>
      </c>
      <c r="E40" s="376" t="s">
        <v>32</v>
      </c>
      <c r="F40" s="376" t="s">
        <v>549</v>
      </c>
      <c r="G40" s="376" t="s">
        <v>82</v>
      </c>
      <c r="H40" s="434">
        <v>29.6</v>
      </c>
      <c r="K40" s="416"/>
    </row>
    <row r="41" spans="1:11" ht="56.25" customHeight="1" x14ac:dyDescent="0.25">
      <c r="A41" s="25"/>
      <c r="B41" s="128" t="str">
        <f>прил._7!B151</f>
        <v>Муниципальная программа "Развитие физической культуры и спорта в Новодмитриевском сельском поселении Северского района</v>
      </c>
      <c r="C41" s="115" t="s">
        <v>32</v>
      </c>
      <c r="D41" s="115" t="s">
        <v>76</v>
      </c>
      <c r="E41" s="115" t="s">
        <v>27</v>
      </c>
      <c r="F41" s="115" t="s">
        <v>139</v>
      </c>
      <c r="G41" s="115"/>
      <c r="H41" s="116">
        <f>H44</f>
        <v>263.60000000000002</v>
      </c>
      <c r="K41" s="416"/>
    </row>
    <row r="42" spans="1:11" ht="29.25" customHeight="1" x14ac:dyDescent="0.25">
      <c r="A42" s="25"/>
      <c r="B42" s="22" t="s">
        <v>122</v>
      </c>
      <c r="C42" s="27" t="s">
        <v>32</v>
      </c>
      <c r="D42" s="27" t="s">
        <v>76</v>
      </c>
      <c r="E42" s="27" t="s">
        <v>27</v>
      </c>
      <c r="F42" s="27" t="s">
        <v>68</v>
      </c>
      <c r="G42" s="27"/>
      <c r="H42" s="36">
        <f>H43</f>
        <v>263.60000000000002</v>
      </c>
      <c r="K42" s="416"/>
    </row>
    <row r="43" spans="1:11" ht="29.25" customHeight="1" x14ac:dyDescent="0.25">
      <c r="A43" s="25"/>
      <c r="B43" s="22" t="s">
        <v>122</v>
      </c>
      <c r="C43" s="27" t="s">
        <v>32</v>
      </c>
      <c r="D43" s="27" t="s">
        <v>76</v>
      </c>
      <c r="E43" s="27" t="s">
        <v>27</v>
      </c>
      <c r="F43" s="27" t="s">
        <v>142</v>
      </c>
      <c r="G43" s="27"/>
      <c r="H43" s="36">
        <f>H44</f>
        <v>263.60000000000002</v>
      </c>
      <c r="K43" s="416"/>
    </row>
    <row r="44" spans="1:11" ht="75" customHeight="1" x14ac:dyDescent="0.25">
      <c r="A44" s="25"/>
      <c r="B44" s="513" t="s">
        <v>77</v>
      </c>
      <c r="C44" s="27" t="s">
        <v>32</v>
      </c>
      <c r="D44" s="27" t="s">
        <v>76</v>
      </c>
      <c r="E44" s="27" t="s">
        <v>27</v>
      </c>
      <c r="F44" s="27" t="s">
        <v>142</v>
      </c>
      <c r="G44" s="27" t="s">
        <v>78</v>
      </c>
      <c r="H44" s="36">
        <f>прил._7!K154</f>
        <v>263.60000000000002</v>
      </c>
      <c r="K44" s="416"/>
    </row>
    <row r="45" spans="1:11" ht="75" customHeight="1" x14ac:dyDescent="0.25">
      <c r="A45" s="25"/>
      <c r="B45" s="511" t="s">
        <v>544</v>
      </c>
      <c r="C45" s="115" t="s">
        <v>100</v>
      </c>
      <c r="D45" s="115" t="s">
        <v>67</v>
      </c>
      <c r="E45" s="115" t="s">
        <v>24</v>
      </c>
      <c r="F45" s="115" t="s">
        <v>139</v>
      </c>
      <c r="G45" s="115"/>
      <c r="H45" s="116">
        <f>H48</f>
        <v>9.6999999999999993</v>
      </c>
      <c r="K45" s="416"/>
    </row>
    <row r="46" spans="1:11" ht="45" customHeight="1" x14ac:dyDescent="0.25">
      <c r="A46" s="25"/>
      <c r="B46" s="512" t="s">
        <v>545</v>
      </c>
      <c r="C46" s="310" t="s">
        <v>100</v>
      </c>
      <c r="D46" s="310" t="s">
        <v>76</v>
      </c>
      <c r="E46" s="310" t="s">
        <v>24</v>
      </c>
      <c r="F46" s="310" t="s">
        <v>139</v>
      </c>
      <c r="G46" s="27"/>
      <c r="H46" s="36">
        <f>[1]прил._3!K126</f>
        <v>9.6999999999999993</v>
      </c>
      <c r="K46" s="416"/>
    </row>
    <row r="47" spans="1:11" ht="42.75" customHeight="1" x14ac:dyDescent="0.25">
      <c r="A47" s="25"/>
      <c r="B47" s="512" t="s">
        <v>546</v>
      </c>
      <c r="C47" s="310" t="s">
        <v>100</v>
      </c>
      <c r="D47" s="310" t="s">
        <v>76</v>
      </c>
      <c r="E47" s="310" t="s">
        <v>23</v>
      </c>
      <c r="F47" s="310" t="s">
        <v>143</v>
      </c>
      <c r="G47" s="27"/>
      <c r="H47" s="36">
        <f>[1]прил._3!K127</f>
        <v>9.6999999999999993</v>
      </c>
      <c r="K47" s="416"/>
    </row>
    <row r="48" spans="1:11" ht="45.75" customHeight="1" x14ac:dyDescent="0.25">
      <c r="A48" s="25"/>
      <c r="B48" s="485" t="s">
        <v>81</v>
      </c>
      <c r="C48" s="376" t="s">
        <v>100</v>
      </c>
      <c r="D48" s="376" t="s">
        <v>76</v>
      </c>
      <c r="E48" s="376" t="s">
        <v>23</v>
      </c>
      <c r="F48" s="376" t="s">
        <v>143</v>
      </c>
      <c r="G48" s="376" t="s">
        <v>82</v>
      </c>
      <c r="H48" s="434">
        <f>[1]прил._3!K128</f>
        <v>9.6999999999999993</v>
      </c>
      <c r="K48" s="416"/>
    </row>
    <row r="49" spans="1:11" ht="60" customHeight="1" x14ac:dyDescent="0.25">
      <c r="A49" s="30"/>
      <c r="B49" s="128" t="str">
        <f>прил._7!B60</f>
        <v>Муниципальная программа "Региональная политика и развитие гражданского общества в Новодмитриевском сельском поселении на 2018-2020 годы"</v>
      </c>
      <c r="C49" s="115" t="s">
        <v>42</v>
      </c>
      <c r="D49" s="115" t="s">
        <v>67</v>
      </c>
      <c r="E49" s="115" t="s">
        <v>24</v>
      </c>
      <c r="F49" s="115" t="s">
        <v>139</v>
      </c>
      <c r="G49" s="118"/>
      <c r="H49" s="116">
        <f>H50</f>
        <v>14.4</v>
      </c>
      <c r="K49" s="416"/>
    </row>
    <row r="50" spans="1:11" ht="27.75" customHeight="1" x14ac:dyDescent="0.25">
      <c r="A50" s="30"/>
      <c r="B50" s="127" t="s">
        <v>93</v>
      </c>
      <c r="C50" s="27" t="s">
        <v>42</v>
      </c>
      <c r="D50" s="27" t="s">
        <v>76</v>
      </c>
      <c r="E50" s="27" t="s">
        <v>24</v>
      </c>
      <c r="F50" s="27" t="s">
        <v>139</v>
      </c>
      <c r="G50" s="31"/>
      <c r="H50" s="36">
        <f>H51</f>
        <v>14.4</v>
      </c>
      <c r="K50" s="416"/>
    </row>
    <row r="51" spans="1:11" ht="33.75" customHeight="1" x14ac:dyDescent="0.25">
      <c r="A51" s="30"/>
      <c r="B51" s="127" t="s">
        <v>94</v>
      </c>
      <c r="C51" s="27" t="s">
        <v>42</v>
      </c>
      <c r="D51" s="27" t="s">
        <v>76</v>
      </c>
      <c r="E51" s="27" t="s">
        <v>24</v>
      </c>
      <c r="F51" s="27" t="s">
        <v>144</v>
      </c>
      <c r="G51" s="31"/>
      <c r="H51" s="36">
        <f>H52</f>
        <v>14.4</v>
      </c>
      <c r="K51" s="416"/>
    </row>
    <row r="52" spans="1:11" ht="28.5" customHeight="1" x14ac:dyDescent="0.25">
      <c r="A52" s="30"/>
      <c r="B52" s="126" t="s">
        <v>119</v>
      </c>
      <c r="C52" s="27" t="s">
        <v>42</v>
      </c>
      <c r="D52" s="27" t="s">
        <v>76</v>
      </c>
      <c r="E52" s="27" t="s">
        <v>24</v>
      </c>
      <c r="F52" s="27" t="s">
        <v>144</v>
      </c>
      <c r="G52" s="31" t="s">
        <v>120</v>
      </c>
      <c r="H52" s="36">
        <v>14.4</v>
      </c>
      <c r="K52" s="416"/>
    </row>
    <row r="53" spans="1:11" ht="28.5" customHeight="1" x14ac:dyDescent="0.25">
      <c r="A53" s="30"/>
      <c r="B53" s="169" t="s">
        <v>172</v>
      </c>
      <c r="C53" s="68" t="s">
        <v>40</v>
      </c>
      <c r="D53" s="68" t="s">
        <v>67</v>
      </c>
      <c r="E53" s="68" t="s">
        <v>24</v>
      </c>
      <c r="F53" s="68" t="s">
        <v>139</v>
      </c>
      <c r="G53" s="170"/>
      <c r="H53" s="116">
        <f>H56</f>
        <v>20</v>
      </c>
      <c r="K53" s="416"/>
    </row>
    <row r="54" spans="1:11" ht="28.5" customHeight="1" x14ac:dyDescent="0.25">
      <c r="A54" s="30"/>
      <c r="B54" s="168" t="s">
        <v>173</v>
      </c>
      <c r="C54" s="40" t="s">
        <v>40</v>
      </c>
      <c r="D54" s="40" t="s">
        <v>76</v>
      </c>
      <c r="E54" s="40" t="s">
        <v>24</v>
      </c>
      <c r="F54" s="40" t="s">
        <v>139</v>
      </c>
      <c r="G54" s="145"/>
      <c r="H54" s="36">
        <f>H55</f>
        <v>20</v>
      </c>
      <c r="K54" s="416"/>
    </row>
    <row r="55" spans="1:11" ht="28.5" customHeight="1" x14ac:dyDescent="0.25">
      <c r="A55" s="30"/>
      <c r="B55" s="168" t="s">
        <v>173</v>
      </c>
      <c r="C55" s="40" t="s">
        <v>40</v>
      </c>
      <c r="D55" s="40" t="s">
        <v>76</v>
      </c>
      <c r="E55" s="40" t="s">
        <v>24</v>
      </c>
      <c r="F55" s="40" t="s">
        <v>165</v>
      </c>
      <c r="G55" s="145"/>
      <c r="H55" s="36">
        <f>H56</f>
        <v>20</v>
      </c>
      <c r="K55" s="416"/>
    </row>
    <row r="56" spans="1:11" ht="28.5" customHeight="1" x14ac:dyDescent="0.25">
      <c r="A56" s="30"/>
      <c r="B56" s="168" t="s">
        <v>115</v>
      </c>
      <c r="C56" s="40" t="s">
        <v>40</v>
      </c>
      <c r="D56" s="40" t="s">
        <v>76</v>
      </c>
      <c r="E56" s="40" t="s">
        <v>24</v>
      </c>
      <c r="F56" s="40" t="s">
        <v>165</v>
      </c>
      <c r="G56" s="145" t="s">
        <v>116</v>
      </c>
      <c r="H56" s="36">
        <v>20</v>
      </c>
      <c r="K56" s="416"/>
    </row>
    <row r="57" spans="1:11" ht="63" customHeight="1" x14ac:dyDescent="0.25">
      <c r="A57" s="30"/>
      <c r="B57" s="433" t="s">
        <v>276</v>
      </c>
      <c r="C57" s="68" t="s">
        <v>41</v>
      </c>
      <c r="D57" s="68" t="s">
        <v>67</v>
      </c>
      <c r="E57" s="68" t="s">
        <v>24</v>
      </c>
      <c r="F57" s="68" t="s">
        <v>139</v>
      </c>
      <c r="G57" s="31"/>
      <c r="H57" s="116">
        <f>H58</f>
        <v>224.5</v>
      </c>
      <c r="K57" s="416"/>
    </row>
    <row r="58" spans="1:11" ht="27.75" customHeight="1" x14ac:dyDescent="0.25">
      <c r="A58" s="30"/>
      <c r="B58" s="165" t="s">
        <v>212</v>
      </c>
      <c r="C58" s="310" t="s">
        <v>41</v>
      </c>
      <c r="D58" s="310" t="s">
        <v>76</v>
      </c>
      <c r="E58" s="310" t="s">
        <v>24</v>
      </c>
      <c r="F58" s="310" t="s">
        <v>139</v>
      </c>
      <c r="G58" s="84"/>
      <c r="H58" s="260">
        <f>H59</f>
        <v>224.5</v>
      </c>
      <c r="K58" s="416"/>
    </row>
    <row r="59" spans="1:11" ht="63" customHeight="1" x14ac:dyDescent="0.25">
      <c r="A59" s="30"/>
      <c r="B59" s="435" t="s">
        <v>214</v>
      </c>
      <c r="C59" s="310" t="s">
        <v>41</v>
      </c>
      <c r="D59" s="310" t="s">
        <v>76</v>
      </c>
      <c r="E59" s="310" t="s">
        <v>24</v>
      </c>
      <c r="F59" s="310" t="s">
        <v>213</v>
      </c>
      <c r="G59" s="84"/>
      <c r="H59" s="260">
        <f>H60</f>
        <v>224.5</v>
      </c>
      <c r="K59" s="416"/>
    </row>
    <row r="60" spans="1:11" ht="31.5" customHeight="1" x14ac:dyDescent="0.25">
      <c r="A60" s="436"/>
      <c r="B60" s="485" t="s">
        <v>81</v>
      </c>
      <c r="C60" s="376" t="s">
        <v>41</v>
      </c>
      <c r="D60" s="376" t="s">
        <v>76</v>
      </c>
      <c r="E60" s="376" t="s">
        <v>24</v>
      </c>
      <c r="F60" s="376" t="s">
        <v>213</v>
      </c>
      <c r="G60" s="486" t="s">
        <v>82</v>
      </c>
      <c r="H60" s="434">
        <v>224.5</v>
      </c>
      <c r="I60" s="416"/>
      <c r="J60" s="416"/>
      <c r="K60" s="416"/>
    </row>
    <row r="61" spans="1:11" ht="56.25" customHeight="1" x14ac:dyDescent="0.25">
      <c r="A61" s="23"/>
      <c r="B61" s="129" t="str">
        <f>прил._7!B98</f>
        <v>Муниципальная программа "Информационное общество Северского района в Новодмитриевском сельском поселении на 2018-2020 годы"</v>
      </c>
      <c r="C61" s="115" t="s">
        <v>101</v>
      </c>
      <c r="D61" s="115" t="s">
        <v>67</v>
      </c>
      <c r="E61" s="115" t="s">
        <v>24</v>
      </c>
      <c r="F61" s="115" t="s">
        <v>139</v>
      </c>
      <c r="G61" s="115"/>
      <c r="H61" s="116">
        <f>H62+H65</f>
        <v>335</v>
      </c>
      <c r="K61" s="416"/>
    </row>
    <row r="62" spans="1:11" ht="30.75" customHeight="1" x14ac:dyDescent="0.25">
      <c r="A62" s="23"/>
      <c r="B62" s="125" t="s">
        <v>123</v>
      </c>
      <c r="C62" s="27" t="s">
        <v>101</v>
      </c>
      <c r="D62" s="27" t="s">
        <v>76</v>
      </c>
      <c r="E62" s="27" t="s">
        <v>24</v>
      </c>
      <c r="F62" s="27" t="s">
        <v>139</v>
      </c>
      <c r="G62" s="27"/>
      <c r="H62" s="36">
        <f>H64</f>
        <v>150</v>
      </c>
      <c r="K62" s="416"/>
    </row>
    <row r="63" spans="1:11" ht="42.75" customHeight="1" x14ac:dyDescent="0.25">
      <c r="A63" s="23"/>
      <c r="B63" s="22" t="s">
        <v>58</v>
      </c>
      <c r="C63" s="27" t="s">
        <v>101</v>
      </c>
      <c r="D63" s="27" t="s">
        <v>76</v>
      </c>
      <c r="E63" s="27" t="s">
        <v>24</v>
      </c>
      <c r="F63" s="27" t="s">
        <v>145</v>
      </c>
      <c r="G63" s="27"/>
      <c r="H63" s="36">
        <v>150</v>
      </c>
      <c r="K63" s="416"/>
    </row>
    <row r="64" spans="1:11" ht="42.75" customHeight="1" x14ac:dyDescent="0.25">
      <c r="A64" s="23"/>
      <c r="B64" s="126" t="s">
        <v>81</v>
      </c>
      <c r="C64" s="27" t="s">
        <v>101</v>
      </c>
      <c r="D64" s="27" t="s">
        <v>76</v>
      </c>
      <c r="E64" s="27" t="s">
        <v>24</v>
      </c>
      <c r="F64" s="27" t="s">
        <v>145</v>
      </c>
      <c r="G64" s="27" t="s">
        <v>82</v>
      </c>
      <c r="H64" s="36">
        <f>прил._7!K160</f>
        <v>150</v>
      </c>
      <c r="K64" s="416"/>
    </row>
    <row r="65" spans="1:15" ht="28.5" customHeight="1" x14ac:dyDescent="0.25">
      <c r="A65" s="25"/>
      <c r="B65" s="125" t="str">
        <f>прил._7!B99</f>
        <v>Информационное Новодмитриевское сельское поселение</v>
      </c>
      <c r="C65" s="27" t="s">
        <v>101</v>
      </c>
      <c r="D65" s="27" t="s">
        <v>69</v>
      </c>
      <c r="E65" s="27" t="s">
        <v>24</v>
      </c>
      <c r="F65" s="27" t="s">
        <v>139</v>
      </c>
      <c r="G65" s="27"/>
      <c r="H65" s="36">
        <f>H66</f>
        <v>185</v>
      </c>
      <c r="K65" s="423"/>
      <c r="L65" s="35"/>
      <c r="M65" s="35"/>
      <c r="N65" s="35"/>
      <c r="O65" s="35"/>
    </row>
    <row r="66" spans="1:15" ht="30" x14ac:dyDescent="0.25">
      <c r="A66" s="25"/>
      <c r="B66" s="22" t="s">
        <v>58</v>
      </c>
      <c r="C66" s="27" t="s">
        <v>101</v>
      </c>
      <c r="D66" s="27" t="s">
        <v>69</v>
      </c>
      <c r="E66" s="27" t="s">
        <v>24</v>
      </c>
      <c r="F66" s="27" t="s">
        <v>146</v>
      </c>
      <c r="G66" s="27"/>
      <c r="H66" s="36">
        <f>H67</f>
        <v>185</v>
      </c>
      <c r="K66" s="423"/>
      <c r="L66" s="35"/>
      <c r="M66" s="35"/>
      <c r="N66" s="35"/>
      <c r="O66" s="35"/>
    </row>
    <row r="67" spans="1:15" ht="27.75" customHeight="1" x14ac:dyDescent="0.25">
      <c r="A67" s="25"/>
      <c r="B67" s="126" t="s">
        <v>81</v>
      </c>
      <c r="C67" s="27" t="s">
        <v>101</v>
      </c>
      <c r="D67" s="27" t="s">
        <v>69</v>
      </c>
      <c r="E67" s="27" t="s">
        <v>24</v>
      </c>
      <c r="F67" s="27" t="s">
        <v>146</v>
      </c>
      <c r="G67" s="27" t="s">
        <v>82</v>
      </c>
      <c r="H67" s="36">
        <v>185</v>
      </c>
      <c r="K67" s="423"/>
      <c r="L67" s="35"/>
      <c r="M67" s="35"/>
      <c r="N67" s="35"/>
      <c r="O67" s="35"/>
    </row>
    <row r="68" spans="1:15" ht="27" hidden="1" customHeight="1" x14ac:dyDescent="0.25">
      <c r="A68" s="25"/>
      <c r="B68" s="126" t="s">
        <v>102</v>
      </c>
      <c r="C68" s="27" t="s">
        <v>101</v>
      </c>
      <c r="D68" s="27" t="s">
        <v>76</v>
      </c>
      <c r="E68" s="27" t="s">
        <v>24</v>
      </c>
      <c r="F68" s="27" t="s">
        <v>145</v>
      </c>
      <c r="G68" s="27"/>
      <c r="H68" s="36"/>
      <c r="K68" s="423"/>
      <c r="L68" s="35"/>
      <c r="M68" s="35"/>
      <c r="N68" s="35"/>
      <c r="O68" s="35"/>
    </row>
    <row r="69" spans="1:15" ht="30" hidden="1" customHeight="1" x14ac:dyDescent="0.25">
      <c r="A69" s="25"/>
      <c r="B69" s="126" t="s">
        <v>58</v>
      </c>
      <c r="C69" s="27" t="s">
        <v>101</v>
      </c>
      <c r="D69" s="27" t="s">
        <v>69</v>
      </c>
      <c r="E69" s="27" t="s">
        <v>24</v>
      </c>
      <c r="F69" s="27" t="s">
        <v>146</v>
      </c>
      <c r="G69" s="27"/>
      <c r="H69" s="36"/>
      <c r="K69" s="423"/>
      <c r="L69" s="35"/>
      <c r="M69" s="35"/>
      <c r="N69" s="35"/>
      <c r="O69" s="35"/>
    </row>
    <row r="70" spans="1:15" ht="14.25" hidden="1" customHeight="1" x14ac:dyDescent="0.25">
      <c r="A70" s="25"/>
      <c r="B70" s="125" t="s">
        <v>81</v>
      </c>
      <c r="C70" s="27" t="s">
        <v>101</v>
      </c>
      <c r="D70" s="27" t="s">
        <v>69</v>
      </c>
      <c r="E70" s="27" t="s">
        <v>24</v>
      </c>
      <c r="F70" s="27" t="s">
        <v>146</v>
      </c>
      <c r="G70" s="27" t="s">
        <v>82</v>
      </c>
      <c r="H70" s="36"/>
      <c r="K70" s="416"/>
    </row>
    <row r="71" spans="1:15" ht="32.25" hidden="1" customHeight="1" x14ac:dyDescent="0.25">
      <c r="A71" s="25"/>
      <c r="B71" s="128" t="s">
        <v>124</v>
      </c>
      <c r="C71" s="27" t="s">
        <v>97</v>
      </c>
      <c r="D71" s="27" t="s">
        <v>67</v>
      </c>
      <c r="E71" s="27"/>
      <c r="F71" s="27" t="s">
        <v>139</v>
      </c>
      <c r="G71" s="27"/>
      <c r="H71" s="36">
        <v>0</v>
      </c>
      <c r="I71" s="36" t="e">
        <v>#REF!</v>
      </c>
      <c r="J71" s="36" t="e">
        <v>#REF!</v>
      </c>
      <c r="K71" s="416"/>
    </row>
    <row r="72" spans="1:15" ht="30" hidden="1" x14ac:dyDescent="0.25">
      <c r="A72" s="25"/>
      <c r="B72" s="125" t="s">
        <v>103</v>
      </c>
      <c r="C72" s="27" t="s">
        <v>97</v>
      </c>
      <c r="D72" s="27" t="s">
        <v>76</v>
      </c>
      <c r="E72" s="27"/>
      <c r="F72" s="27" t="s">
        <v>139</v>
      </c>
      <c r="G72" s="27"/>
      <c r="H72" s="36">
        <v>0</v>
      </c>
      <c r="K72" s="416"/>
    </row>
    <row r="73" spans="1:15" ht="45" hidden="1" x14ac:dyDescent="0.25">
      <c r="A73" s="25"/>
      <c r="B73" s="125" t="s">
        <v>104</v>
      </c>
      <c r="C73" s="27" t="s">
        <v>97</v>
      </c>
      <c r="D73" s="27" t="s">
        <v>76</v>
      </c>
      <c r="E73" s="27"/>
      <c r="F73" s="27" t="s">
        <v>160</v>
      </c>
      <c r="G73" s="27"/>
      <c r="H73" s="36">
        <v>0</v>
      </c>
      <c r="K73" s="416"/>
    </row>
    <row r="74" spans="1:15" hidden="1" x14ac:dyDescent="0.25">
      <c r="A74" s="25"/>
      <c r="B74" s="125" t="s">
        <v>83</v>
      </c>
      <c r="C74" s="27" t="s">
        <v>97</v>
      </c>
      <c r="D74" s="27" t="s">
        <v>76</v>
      </c>
      <c r="E74" s="27"/>
      <c r="F74" s="27" t="s">
        <v>160</v>
      </c>
      <c r="G74" s="27" t="s">
        <v>84</v>
      </c>
      <c r="H74" s="36">
        <v>0</v>
      </c>
      <c r="K74" s="416"/>
    </row>
    <row r="75" spans="1:15" ht="72" x14ac:dyDescent="0.25">
      <c r="A75" s="25"/>
      <c r="B75" s="129" t="s">
        <v>513</v>
      </c>
      <c r="C75" s="115" t="s">
        <v>97</v>
      </c>
      <c r="D75" s="115" t="s">
        <v>67</v>
      </c>
      <c r="E75" s="115" t="s">
        <v>24</v>
      </c>
      <c r="F75" s="115" t="s">
        <v>139</v>
      </c>
      <c r="G75" s="115"/>
      <c r="H75" s="116">
        <f>H78</f>
        <v>10</v>
      </c>
      <c r="K75" s="416"/>
    </row>
    <row r="76" spans="1:15" ht="45" x14ac:dyDescent="0.25">
      <c r="A76" s="25"/>
      <c r="B76" s="125" t="s">
        <v>103</v>
      </c>
      <c r="C76" s="27" t="s">
        <v>97</v>
      </c>
      <c r="D76" s="27" t="s">
        <v>76</v>
      </c>
      <c r="E76" s="27" t="s">
        <v>23</v>
      </c>
      <c r="F76" s="27" t="s">
        <v>139</v>
      </c>
      <c r="G76" s="27"/>
      <c r="H76" s="36">
        <v>10</v>
      </c>
      <c r="K76" s="416"/>
    </row>
    <row r="77" spans="1:15" ht="45" x14ac:dyDescent="0.25">
      <c r="A77" s="25"/>
      <c r="B77" s="125" t="str">
        <f>прил._7!B104</f>
        <v>Муниципальная поддержка  малого среднего предпринимательства, включая крестьянские(фермерские )хозяйства</v>
      </c>
      <c r="C77" s="27" t="s">
        <v>97</v>
      </c>
      <c r="D77" s="27" t="s">
        <v>76</v>
      </c>
      <c r="E77" s="27" t="s">
        <v>23</v>
      </c>
      <c r="F77" s="27" t="s">
        <v>160</v>
      </c>
      <c r="G77" s="27"/>
      <c r="H77" s="36">
        <v>10</v>
      </c>
      <c r="K77" s="416"/>
    </row>
    <row r="78" spans="1:15" ht="30" x14ac:dyDescent="0.25">
      <c r="A78" s="25"/>
      <c r="B78" s="125" t="s">
        <v>81</v>
      </c>
      <c r="C78" s="27" t="s">
        <v>97</v>
      </c>
      <c r="D78" s="27" t="s">
        <v>76</v>
      </c>
      <c r="E78" s="27" t="s">
        <v>23</v>
      </c>
      <c r="F78" s="27" t="s">
        <v>160</v>
      </c>
      <c r="G78" s="27" t="s">
        <v>82</v>
      </c>
      <c r="H78" s="36">
        <v>10</v>
      </c>
      <c r="K78" s="416"/>
    </row>
    <row r="79" spans="1:15" ht="57.75" customHeight="1" x14ac:dyDescent="0.25">
      <c r="A79" s="23"/>
      <c r="B79" s="128" t="str">
        <f>прил._7!B108</f>
        <v>Муниципальная программа "Развитие жилищно-коммунальной инфраструктуры в Новодмитриевском сельском поселении на 2018-2020 годы"</v>
      </c>
      <c r="C79" s="115" t="s">
        <v>105</v>
      </c>
      <c r="D79" s="115" t="s">
        <v>67</v>
      </c>
      <c r="E79" s="115" t="s">
        <v>24</v>
      </c>
      <c r="F79" s="115" t="s">
        <v>139</v>
      </c>
      <c r="G79" s="115"/>
      <c r="H79" s="116">
        <f>H95</f>
        <v>184</v>
      </c>
      <c r="K79" s="416"/>
    </row>
    <row r="80" spans="1:15" ht="30" x14ac:dyDescent="0.25">
      <c r="A80" s="25"/>
      <c r="B80" s="127" t="s">
        <v>106</v>
      </c>
      <c r="C80" s="27" t="s">
        <v>105</v>
      </c>
      <c r="D80" s="27" t="s">
        <v>69</v>
      </c>
      <c r="E80" s="27" t="s">
        <v>24</v>
      </c>
      <c r="F80" s="27" t="s">
        <v>139</v>
      </c>
      <c r="G80" s="27"/>
      <c r="H80" s="36">
        <f>H94</f>
        <v>184</v>
      </c>
      <c r="K80" s="416"/>
    </row>
    <row r="81" spans="1:11" ht="30" hidden="1" x14ac:dyDescent="0.25">
      <c r="A81" s="25"/>
      <c r="B81" s="127" t="s">
        <v>47</v>
      </c>
      <c r="C81" s="27" t="s">
        <v>105</v>
      </c>
      <c r="D81" s="27" t="s">
        <v>69</v>
      </c>
      <c r="E81" s="27"/>
      <c r="F81" s="27" t="s">
        <v>161</v>
      </c>
      <c r="G81" s="27"/>
      <c r="H81" s="36">
        <f>H82+H83</f>
        <v>0</v>
      </c>
      <c r="K81" s="416"/>
    </row>
    <row r="82" spans="1:11" ht="33" hidden="1" customHeight="1" x14ac:dyDescent="0.25">
      <c r="A82" s="25"/>
      <c r="B82" s="125" t="s">
        <v>81</v>
      </c>
      <c r="C82" s="27" t="s">
        <v>105</v>
      </c>
      <c r="D82" s="27" t="s">
        <v>69</v>
      </c>
      <c r="E82" s="27"/>
      <c r="F82" s="27" t="s">
        <v>161</v>
      </c>
      <c r="G82" s="27" t="s">
        <v>82</v>
      </c>
      <c r="H82" s="36">
        <v>0</v>
      </c>
      <c r="K82" s="416"/>
    </row>
    <row r="83" spans="1:11" ht="27.75" hidden="1" customHeight="1" x14ac:dyDescent="0.25">
      <c r="A83" s="25"/>
      <c r="B83" s="125" t="s">
        <v>83</v>
      </c>
      <c r="C83" s="27" t="s">
        <v>105</v>
      </c>
      <c r="D83" s="27" t="s">
        <v>69</v>
      </c>
      <c r="E83" s="27"/>
      <c r="F83" s="27" t="s">
        <v>161</v>
      </c>
      <c r="G83" s="27" t="s">
        <v>84</v>
      </c>
      <c r="H83" s="36">
        <v>0</v>
      </c>
      <c r="K83" s="416"/>
    </row>
    <row r="84" spans="1:11" ht="28.5" hidden="1" customHeight="1" x14ac:dyDescent="0.25">
      <c r="A84" s="25"/>
      <c r="B84" s="125" t="s">
        <v>108</v>
      </c>
      <c r="C84" s="27" t="s">
        <v>105</v>
      </c>
      <c r="D84" s="27" t="s">
        <v>87</v>
      </c>
      <c r="E84" s="27"/>
      <c r="F84" s="27" t="s">
        <v>139</v>
      </c>
      <c r="G84" s="27"/>
      <c r="H84" s="36">
        <f>H85+H88</f>
        <v>0</v>
      </c>
      <c r="K84" s="416"/>
    </row>
    <row r="85" spans="1:11" ht="32.25" hidden="1" customHeight="1" x14ac:dyDescent="0.25">
      <c r="A85" s="25"/>
      <c r="B85" s="127" t="s">
        <v>107</v>
      </c>
      <c r="C85" s="27" t="s">
        <v>105</v>
      </c>
      <c r="D85" s="27" t="s">
        <v>87</v>
      </c>
      <c r="E85" s="27"/>
      <c r="F85" s="27" t="s">
        <v>147</v>
      </c>
      <c r="G85" s="27"/>
      <c r="H85" s="36">
        <f>H86+H87</f>
        <v>0</v>
      </c>
      <c r="K85" s="416"/>
    </row>
    <row r="86" spans="1:11" ht="29.25" hidden="1" customHeight="1" x14ac:dyDescent="0.25">
      <c r="A86" s="25"/>
      <c r="B86" s="125" t="s">
        <v>81</v>
      </c>
      <c r="C86" s="27" t="s">
        <v>105</v>
      </c>
      <c r="D86" s="27" t="s">
        <v>87</v>
      </c>
      <c r="E86" s="27"/>
      <c r="F86" s="27" t="s">
        <v>147</v>
      </c>
      <c r="G86" s="27" t="s">
        <v>82</v>
      </c>
      <c r="H86" s="36">
        <v>0</v>
      </c>
      <c r="K86" s="416"/>
    </row>
    <row r="87" spans="1:11" ht="13.5" hidden="1" customHeight="1" x14ac:dyDescent="0.25">
      <c r="A87" s="25"/>
      <c r="B87" s="125" t="s">
        <v>83</v>
      </c>
      <c r="C87" s="27" t="s">
        <v>105</v>
      </c>
      <c r="D87" s="27" t="s">
        <v>87</v>
      </c>
      <c r="E87" s="27"/>
      <c r="F87" s="27" t="s">
        <v>147</v>
      </c>
      <c r="G87" s="27" t="s">
        <v>84</v>
      </c>
      <c r="H87" s="36">
        <v>0</v>
      </c>
      <c r="K87" s="416"/>
    </row>
    <row r="88" spans="1:11" ht="16.5" hidden="1" customHeight="1" x14ac:dyDescent="0.25">
      <c r="A88" s="25"/>
      <c r="B88" s="127" t="s">
        <v>47</v>
      </c>
      <c r="C88" s="27" t="s">
        <v>105</v>
      </c>
      <c r="D88" s="27" t="s">
        <v>87</v>
      </c>
      <c r="E88" s="27"/>
      <c r="F88" s="27" t="s">
        <v>161</v>
      </c>
      <c r="G88" s="27"/>
      <c r="H88" s="36">
        <f>H89+H90</f>
        <v>0</v>
      </c>
      <c r="K88" s="416"/>
    </row>
    <row r="89" spans="1:11" ht="12" hidden="1" customHeight="1" x14ac:dyDescent="0.25">
      <c r="A89" s="25"/>
      <c r="B89" s="125" t="s">
        <v>81</v>
      </c>
      <c r="C89" s="27" t="s">
        <v>105</v>
      </c>
      <c r="D89" s="27" t="s">
        <v>87</v>
      </c>
      <c r="E89" s="27"/>
      <c r="F89" s="27" t="s">
        <v>161</v>
      </c>
      <c r="G89" s="27" t="s">
        <v>82</v>
      </c>
      <c r="H89" s="36">
        <v>0</v>
      </c>
      <c r="K89" s="416"/>
    </row>
    <row r="90" spans="1:11" ht="1.5" hidden="1" customHeight="1" x14ac:dyDescent="0.25">
      <c r="A90" s="25"/>
      <c r="B90" s="125" t="s">
        <v>83</v>
      </c>
      <c r="C90" s="27" t="s">
        <v>105</v>
      </c>
      <c r="D90" s="27" t="s">
        <v>87</v>
      </c>
      <c r="E90" s="27"/>
      <c r="F90" s="27" t="s">
        <v>161</v>
      </c>
      <c r="G90" s="27" t="s">
        <v>84</v>
      </c>
      <c r="H90" s="36">
        <v>0</v>
      </c>
      <c r="K90" s="416"/>
    </row>
    <row r="91" spans="1:11" ht="18" hidden="1" customHeight="1" x14ac:dyDescent="0.25">
      <c r="A91" s="25"/>
      <c r="B91" s="130" t="s">
        <v>129</v>
      </c>
      <c r="C91" s="27" t="s">
        <v>105</v>
      </c>
      <c r="D91" s="27" t="s">
        <v>69</v>
      </c>
      <c r="E91" s="27" t="s">
        <v>24</v>
      </c>
      <c r="F91" s="27" t="s">
        <v>148</v>
      </c>
      <c r="G91" s="27"/>
      <c r="H91" s="36">
        <v>0</v>
      </c>
      <c r="K91" s="416"/>
    </row>
    <row r="92" spans="1:11" ht="16.5" hidden="1" customHeight="1" x14ac:dyDescent="0.25">
      <c r="A92" s="25"/>
      <c r="B92" s="131" t="s">
        <v>83</v>
      </c>
      <c r="C92" s="27" t="s">
        <v>105</v>
      </c>
      <c r="D92" s="27" t="s">
        <v>69</v>
      </c>
      <c r="E92" s="27" t="s">
        <v>24</v>
      </c>
      <c r="F92" s="27" t="s">
        <v>148</v>
      </c>
      <c r="G92" s="27" t="s">
        <v>84</v>
      </c>
      <c r="H92" s="36">
        <v>0</v>
      </c>
      <c r="K92" s="416"/>
    </row>
    <row r="93" spans="1:11" ht="16.5" hidden="1" customHeight="1" x14ac:dyDescent="0.25">
      <c r="A93" s="25"/>
      <c r="B93" s="127" t="s">
        <v>17</v>
      </c>
      <c r="C93" s="27" t="s">
        <v>105</v>
      </c>
      <c r="D93" s="27" t="s">
        <v>69</v>
      </c>
      <c r="E93" s="27"/>
      <c r="F93" s="27" t="s">
        <v>161</v>
      </c>
      <c r="G93" s="27"/>
      <c r="H93" s="36">
        <f>H94</f>
        <v>184</v>
      </c>
      <c r="K93" s="416"/>
    </row>
    <row r="94" spans="1:11" ht="28.5" customHeight="1" x14ac:dyDescent="0.25">
      <c r="A94" s="25"/>
      <c r="B94" s="131" t="str">
        <f>прил._7!B110</f>
        <v>Мероприятия в области коммунального хозяйства</v>
      </c>
      <c r="C94" s="27" t="s">
        <v>105</v>
      </c>
      <c r="D94" s="27" t="s">
        <v>69</v>
      </c>
      <c r="E94" s="27" t="s">
        <v>24</v>
      </c>
      <c r="F94" s="27" t="s">
        <v>161</v>
      </c>
      <c r="G94" s="27"/>
      <c r="H94" s="36">
        <f>H95</f>
        <v>184</v>
      </c>
      <c r="K94" s="416"/>
    </row>
    <row r="95" spans="1:11" ht="34.5" customHeight="1" x14ac:dyDescent="0.25">
      <c r="A95" s="25"/>
      <c r="B95" s="125" t="s">
        <v>81</v>
      </c>
      <c r="C95" s="27" t="s">
        <v>105</v>
      </c>
      <c r="D95" s="27" t="s">
        <v>69</v>
      </c>
      <c r="E95" s="27" t="s">
        <v>24</v>
      </c>
      <c r="F95" s="27" t="s">
        <v>161</v>
      </c>
      <c r="G95" s="27" t="s">
        <v>82</v>
      </c>
      <c r="H95" s="36">
        <v>184</v>
      </c>
      <c r="I95" s="36">
        <v>0</v>
      </c>
      <c r="J95" s="36">
        <v>0</v>
      </c>
      <c r="K95" s="416"/>
    </row>
    <row r="96" spans="1:11" ht="56.25" customHeight="1" x14ac:dyDescent="0.25">
      <c r="A96" s="23"/>
      <c r="B96" s="128" t="str">
        <f>прил._7!B113</f>
        <v>Муниципальная программа "Благоустройство территории поселения в Новодмитриевском сельском поселении на 2018-2020 годы"</v>
      </c>
      <c r="C96" s="115" t="s">
        <v>111</v>
      </c>
      <c r="D96" s="115" t="s">
        <v>67</v>
      </c>
      <c r="E96" s="115" t="s">
        <v>24</v>
      </c>
      <c r="F96" s="115" t="s">
        <v>139</v>
      </c>
      <c r="G96" s="115"/>
      <c r="H96" s="116">
        <f>H99+H105+H101</f>
        <v>1596</v>
      </c>
      <c r="K96" s="416"/>
    </row>
    <row r="97" spans="1:12" ht="34.5" customHeight="1" x14ac:dyDescent="0.25">
      <c r="A97" s="25"/>
      <c r="B97" s="127" t="s">
        <v>112</v>
      </c>
      <c r="C97" s="27" t="s">
        <v>111</v>
      </c>
      <c r="D97" s="27" t="s">
        <v>76</v>
      </c>
      <c r="E97" s="27" t="s">
        <v>24</v>
      </c>
      <c r="F97" s="27" t="s">
        <v>139</v>
      </c>
      <c r="G97" s="27"/>
      <c r="H97" s="36">
        <f>H99</f>
        <v>840</v>
      </c>
      <c r="K97" s="416"/>
    </row>
    <row r="98" spans="1:12" ht="61.5" customHeight="1" x14ac:dyDescent="0.25">
      <c r="A98" s="25"/>
      <c r="B98" s="22" t="str">
        <f>прил._7!B115</f>
        <v>Подпрограмма «Развитие, содержание и ремонт систем наружного освещения населенных пунктов» на 2018-2020 годы в Новодмитриевском сельском поселении</v>
      </c>
      <c r="C98" s="27" t="s">
        <v>111</v>
      </c>
      <c r="D98" s="27" t="s">
        <v>76</v>
      </c>
      <c r="E98" s="27" t="s">
        <v>24</v>
      </c>
      <c r="F98" s="27" t="s">
        <v>149</v>
      </c>
      <c r="G98" s="27"/>
      <c r="H98" s="36">
        <f>H99</f>
        <v>840</v>
      </c>
      <c r="K98" s="416"/>
    </row>
    <row r="99" spans="1:12" ht="30" x14ac:dyDescent="0.25">
      <c r="A99" s="25"/>
      <c r="B99" s="125" t="s">
        <v>81</v>
      </c>
      <c r="C99" s="27" t="s">
        <v>111</v>
      </c>
      <c r="D99" s="27" t="s">
        <v>76</v>
      </c>
      <c r="E99" s="27" t="s">
        <v>24</v>
      </c>
      <c r="F99" s="27" t="s">
        <v>149</v>
      </c>
      <c r="G99" s="27" t="s">
        <v>82</v>
      </c>
      <c r="H99" s="36">
        <f>прил._7!K116</f>
        <v>840</v>
      </c>
      <c r="K99" s="416"/>
    </row>
    <row r="100" spans="1:12" ht="44.25" customHeight="1" x14ac:dyDescent="0.25">
      <c r="A100" s="25"/>
      <c r="B100" s="29" t="str">
        <f>прил._7!B117</f>
        <v>Подпрограмма «Организация ритуальных услуг и содержание мест захоронения» на 2018-2020 годы в Новодмитриевском сельском поселении</v>
      </c>
      <c r="C100" s="27" t="s">
        <v>111</v>
      </c>
      <c r="D100" s="27" t="s">
        <v>69</v>
      </c>
      <c r="E100" s="27" t="s">
        <v>24</v>
      </c>
      <c r="F100" s="27" t="s">
        <v>139</v>
      </c>
      <c r="G100" s="27"/>
      <c r="H100" s="434">
        <f>H102</f>
        <v>346</v>
      </c>
      <c r="K100" s="416"/>
    </row>
    <row r="101" spans="1:12" ht="30.75" customHeight="1" x14ac:dyDescent="0.25">
      <c r="A101" s="25"/>
      <c r="B101" s="125" t="s">
        <v>113</v>
      </c>
      <c r="C101" s="27" t="s">
        <v>111</v>
      </c>
      <c r="D101" s="27" t="s">
        <v>69</v>
      </c>
      <c r="E101" s="27" t="s">
        <v>24</v>
      </c>
      <c r="F101" s="27" t="s">
        <v>150</v>
      </c>
      <c r="G101" s="27"/>
      <c r="H101" s="434">
        <f>H102</f>
        <v>346</v>
      </c>
      <c r="K101" s="416"/>
    </row>
    <row r="102" spans="1:12" ht="31.5" customHeight="1" x14ac:dyDescent="0.25">
      <c r="A102" s="25"/>
      <c r="B102" s="29" t="s">
        <v>81</v>
      </c>
      <c r="C102" s="27" t="s">
        <v>111</v>
      </c>
      <c r="D102" s="27" t="s">
        <v>69</v>
      </c>
      <c r="E102" s="27" t="s">
        <v>24</v>
      </c>
      <c r="F102" s="27" t="s">
        <v>150</v>
      </c>
      <c r="G102" s="27" t="s">
        <v>82</v>
      </c>
      <c r="H102" s="36">
        <v>346</v>
      </c>
      <c r="K102" s="416"/>
    </row>
    <row r="103" spans="1:12" ht="31.5" customHeight="1" x14ac:dyDescent="0.25">
      <c r="A103" s="25"/>
      <c r="B103" s="125" t="s">
        <v>114</v>
      </c>
      <c r="C103" s="27" t="s">
        <v>111</v>
      </c>
      <c r="D103" s="27" t="s">
        <v>95</v>
      </c>
      <c r="E103" s="27" t="s">
        <v>24</v>
      </c>
      <c r="F103" s="27" t="s">
        <v>139</v>
      </c>
      <c r="G103" s="27"/>
      <c r="H103" s="36">
        <f>H104</f>
        <v>410</v>
      </c>
      <c r="K103" s="416"/>
    </row>
    <row r="104" spans="1:12" ht="60" customHeight="1" x14ac:dyDescent="0.25">
      <c r="A104" s="25"/>
      <c r="B104" s="127" t="str">
        <f>прил._7!B121</f>
        <v>Подпрограмма «Строительство, капитальный ремонт, ремонт и содержание объектов благоустройства поселения» на 2018-2020 годы в Новодмитриевском сельском поселении</v>
      </c>
      <c r="C104" s="27" t="s">
        <v>111</v>
      </c>
      <c r="D104" s="27" t="s">
        <v>95</v>
      </c>
      <c r="E104" s="27" t="s">
        <v>24</v>
      </c>
      <c r="F104" s="27" t="s">
        <v>151</v>
      </c>
      <c r="G104" s="27"/>
      <c r="H104" s="36">
        <f>H105</f>
        <v>410</v>
      </c>
      <c r="K104" s="423"/>
      <c r="L104" s="35"/>
    </row>
    <row r="105" spans="1:12" ht="29.25" customHeight="1" x14ac:dyDescent="0.25">
      <c r="A105" s="25"/>
      <c r="B105" s="125" t="s">
        <v>81</v>
      </c>
      <c r="C105" s="27" t="s">
        <v>111</v>
      </c>
      <c r="D105" s="27" t="s">
        <v>95</v>
      </c>
      <c r="E105" s="27" t="s">
        <v>24</v>
      </c>
      <c r="F105" s="27" t="s">
        <v>151</v>
      </c>
      <c r="G105" s="27" t="s">
        <v>82</v>
      </c>
      <c r="H105" s="36">
        <v>410</v>
      </c>
      <c r="K105" s="423"/>
      <c r="L105" s="35"/>
    </row>
    <row r="106" spans="1:12" ht="32.25" customHeight="1" x14ac:dyDescent="0.25">
      <c r="A106" s="20"/>
      <c r="B106" s="124" t="s">
        <v>74</v>
      </c>
      <c r="C106" s="115" t="s">
        <v>75</v>
      </c>
      <c r="D106" s="115" t="s">
        <v>67</v>
      </c>
      <c r="E106" s="115" t="s">
        <v>24</v>
      </c>
      <c r="F106" s="115" t="s">
        <v>139</v>
      </c>
      <c r="G106" s="115"/>
      <c r="H106" s="116">
        <f>H109</f>
        <v>853.1</v>
      </c>
      <c r="I106" s="116">
        <f>I109</f>
        <v>0</v>
      </c>
      <c r="J106" s="148">
        <f>J109</f>
        <v>0</v>
      </c>
      <c r="K106" s="426"/>
      <c r="L106" s="35"/>
    </row>
    <row r="107" spans="1:12" ht="24.75" customHeight="1" x14ac:dyDescent="0.25">
      <c r="A107" s="20"/>
      <c r="B107" s="22" t="s">
        <v>52</v>
      </c>
      <c r="C107" s="27" t="s">
        <v>75</v>
      </c>
      <c r="D107" s="27" t="s">
        <v>76</v>
      </c>
      <c r="E107" s="27" t="s">
        <v>24</v>
      </c>
      <c r="F107" s="27" t="s">
        <v>139</v>
      </c>
      <c r="G107" s="27"/>
      <c r="H107" s="36">
        <f>прил._7!K38</f>
        <v>853.1</v>
      </c>
      <c r="K107" s="423"/>
      <c r="L107" s="35"/>
    </row>
    <row r="108" spans="1:12" ht="30" x14ac:dyDescent="0.25">
      <c r="A108" s="20"/>
      <c r="B108" s="22" t="s">
        <v>70</v>
      </c>
      <c r="C108" s="27" t="s">
        <v>75</v>
      </c>
      <c r="D108" s="27" t="s">
        <v>76</v>
      </c>
      <c r="E108" s="27" t="s">
        <v>24</v>
      </c>
      <c r="F108" s="27" t="s">
        <v>152</v>
      </c>
      <c r="G108" s="27"/>
      <c r="H108" s="36">
        <f>H109</f>
        <v>853.1</v>
      </c>
      <c r="K108" s="423"/>
      <c r="L108" s="35"/>
    </row>
    <row r="109" spans="1:12" ht="41.25" customHeight="1" x14ac:dyDescent="0.25">
      <c r="A109" s="20"/>
      <c r="B109" s="22" t="s">
        <v>77</v>
      </c>
      <c r="C109" s="27" t="s">
        <v>75</v>
      </c>
      <c r="D109" s="27" t="s">
        <v>76</v>
      </c>
      <c r="E109" s="27" t="s">
        <v>24</v>
      </c>
      <c r="F109" s="27" t="s">
        <v>152</v>
      </c>
      <c r="G109" s="27" t="s">
        <v>78</v>
      </c>
      <c r="H109" s="36">
        <f>прил._7!K38</f>
        <v>853.1</v>
      </c>
      <c r="K109" s="423"/>
      <c r="L109" s="35"/>
    </row>
    <row r="110" spans="1:12" ht="18" customHeight="1" x14ac:dyDescent="0.25">
      <c r="A110" s="20"/>
      <c r="B110" s="124" t="s">
        <v>186</v>
      </c>
      <c r="C110" s="115" t="s">
        <v>80</v>
      </c>
      <c r="D110" s="115" t="s">
        <v>76</v>
      </c>
      <c r="E110" s="115" t="s">
        <v>24</v>
      </c>
      <c r="F110" s="115" t="s">
        <v>139</v>
      </c>
      <c r="G110" s="115"/>
      <c r="H110" s="264">
        <f>H111</f>
        <v>10666.599999999999</v>
      </c>
      <c r="I110" s="116" t="e">
        <f>I113+I114+I119+#REF!+I122+I125+I138+I115</f>
        <v>#REF!</v>
      </c>
      <c r="J110" s="148" t="e">
        <f>J113+J114+J119+#REF!+J122+J125+J138+J115</f>
        <v>#REF!</v>
      </c>
      <c r="K110" s="426"/>
      <c r="L110" s="35"/>
    </row>
    <row r="111" spans="1:12" ht="16.5" customHeight="1" x14ac:dyDescent="0.25">
      <c r="A111" s="25"/>
      <c r="B111" s="22" t="s">
        <v>186</v>
      </c>
      <c r="C111" s="27" t="s">
        <v>80</v>
      </c>
      <c r="D111" s="27" t="s">
        <v>76</v>
      </c>
      <c r="E111" s="27" t="s">
        <v>24</v>
      </c>
      <c r="F111" s="27" t="s">
        <v>139</v>
      </c>
      <c r="G111" s="27"/>
      <c r="H111" s="36">
        <f>H112+H116+H118</f>
        <v>10666.599999999999</v>
      </c>
      <c r="K111" s="427"/>
      <c r="L111" s="35"/>
    </row>
    <row r="112" spans="1:12" ht="30" x14ac:dyDescent="0.25">
      <c r="A112" s="25"/>
      <c r="B112" s="22" t="s">
        <v>70</v>
      </c>
      <c r="C112" s="27" t="s">
        <v>80</v>
      </c>
      <c r="D112" s="27" t="s">
        <v>76</v>
      </c>
      <c r="E112" s="27" t="s">
        <v>24</v>
      </c>
      <c r="F112" s="27" t="s">
        <v>152</v>
      </c>
      <c r="G112" s="27"/>
      <c r="H112" s="36">
        <f>H113+H114+H115</f>
        <v>4800</v>
      </c>
      <c r="K112" s="423"/>
      <c r="L112" s="35"/>
    </row>
    <row r="113" spans="1:11" ht="72" customHeight="1" x14ac:dyDescent="0.25">
      <c r="A113" s="436"/>
      <c r="B113" s="487" t="s">
        <v>77</v>
      </c>
      <c r="C113" s="376" t="s">
        <v>80</v>
      </c>
      <c r="D113" s="376" t="s">
        <v>76</v>
      </c>
      <c r="E113" s="376" t="s">
        <v>24</v>
      </c>
      <c r="F113" s="376" t="s">
        <v>152</v>
      </c>
      <c r="G113" s="376" t="s">
        <v>78</v>
      </c>
      <c r="H113" s="434">
        <f>прил._7!K43</f>
        <v>3507.5</v>
      </c>
      <c r="I113" s="416"/>
      <c r="J113" s="416"/>
      <c r="K113" s="425"/>
    </row>
    <row r="114" spans="1:11" ht="28.5" customHeight="1" x14ac:dyDescent="0.25">
      <c r="A114" s="436"/>
      <c r="B114" s="487" t="s">
        <v>81</v>
      </c>
      <c r="C114" s="376" t="s">
        <v>80</v>
      </c>
      <c r="D114" s="376" t="s">
        <v>76</v>
      </c>
      <c r="E114" s="376" t="s">
        <v>24</v>
      </c>
      <c r="F114" s="376" t="s">
        <v>152</v>
      </c>
      <c r="G114" s="376" t="s">
        <v>82</v>
      </c>
      <c r="H114" s="434">
        <v>1225</v>
      </c>
      <c r="I114" s="416"/>
      <c r="J114" s="416"/>
      <c r="K114" s="416"/>
    </row>
    <row r="115" spans="1:11" ht="20.25" customHeight="1" x14ac:dyDescent="0.25">
      <c r="A115" s="25"/>
      <c r="B115" s="22" t="s">
        <v>83</v>
      </c>
      <c r="C115" s="27" t="s">
        <v>80</v>
      </c>
      <c r="D115" s="27" t="s">
        <v>76</v>
      </c>
      <c r="E115" s="27" t="s">
        <v>24</v>
      </c>
      <c r="F115" s="27" t="s">
        <v>152</v>
      </c>
      <c r="G115" s="27" t="s">
        <v>84</v>
      </c>
      <c r="H115" s="36">
        <f>прил._7!K45</f>
        <v>67.5</v>
      </c>
      <c r="K115" s="416"/>
    </row>
    <row r="116" spans="1:11" ht="20.25" customHeight="1" x14ac:dyDescent="0.25">
      <c r="A116" s="25"/>
      <c r="B116" s="22" t="s">
        <v>438</v>
      </c>
      <c r="C116" s="27" t="s">
        <v>80</v>
      </c>
      <c r="D116" s="27" t="s">
        <v>76</v>
      </c>
      <c r="E116" s="27" t="s">
        <v>24</v>
      </c>
      <c r="F116" s="27" t="s">
        <v>139</v>
      </c>
      <c r="G116" s="27"/>
      <c r="H116" s="36">
        <f>H117</f>
        <v>5654.3</v>
      </c>
      <c r="K116" s="416"/>
    </row>
    <row r="117" spans="1:11" ht="44.25" customHeight="1" x14ac:dyDescent="0.25">
      <c r="A117" s="436"/>
      <c r="B117" s="487" t="s">
        <v>439</v>
      </c>
      <c r="C117" s="376" t="s">
        <v>80</v>
      </c>
      <c r="D117" s="376" t="s">
        <v>76</v>
      </c>
      <c r="E117" s="376" t="s">
        <v>24</v>
      </c>
      <c r="F117" s="376" t="s">
        <v>197</v>
      </c>
      <c r="G117" s="376" t="s">
        <v>84</v>
      </c>
      <c r="H117" s="434">
        <v>5654.3</v>
      </c>
      <c r="I117" s="416"/>
      <c r="J117" s="416"/>
      <c r="K117" s="416"/>
    </row>
    <row r="118" spans="1:11" ht="41.25" customHeight="1" x14ac:dyDescent="0.25">
      <c r="A118" s="30"/>
      <c r="B118" s="22" t="s">
        <v>36</v>
      </c>
      <c r="C118" s="27" t="s">
        <v>80</v>
      </c>
      <c r="D118" s="27" t="s">
        <v>76</v>
      </c>
      <c r="E118" s="27" t="s">
        <v>24</v>
      </c>
      <c r="F118" s="27" t="s">
        <v>156</v>
      </c>
      <c r="G118" s="27"/>
      <c r="H118" s="36">
        <f>прил._7!K71</f>
        <v>212.3</v>
      </c>
      <c r="K118" s="416"/>
    </row>
    <row r="119" spans="1:11" ht="43.5" customHeight="1" x14ac:dyDescent="0.25">
      <c r="A119" s="30"/>
      <c r="B119" s="22" t="s">
        <v>77</v>
      </c>
      <c r="C119" s="27" t="s">
        <v>80</v>
      </c>
      <c r="D119" s="27" t="s">
        <v>76</v>
      </c>
      <c r="E119" s="27" t="s">
        <v>24</v>
      </c>
      <c r="F119" s="27" t="s">
        <v>156</v>
      </c>
      <c r="G119" s="27" t="s">
        <v>78</v>
      </c>
      <c r="H119" s="36">
        <f>прил._7!K75</f>
        <v>212.3</v>
      </c>
      <c r="K119" s="425"/>
    </row>
    <row r="120" spans="1:11" ht="15" customHeight="1" x14ac:dyDescent="0.25">
      <c r="A120" s="25"/>
      <c r="B120" s="22" t="s">
        <v>57</v>
      </c>
      <c r="C120" s="27" t="s">
        <v>80</v>
      </c>
      <c r="D120" s="27" t="s">
        <v>69</v>
      </c>
      <c r="E120" s="27" t="s">
        <v>24</v>
      </c>
      <c r="F120" s="27" t="s">
        <v>139</v>
      </c>
      <c r="G120" s="27"/>
      <c r="H120" s="36">
        <v>3.8</v>
      </c>
      <c r="K120" s="416"/>
    </row>
    <row r="121" spans="1:11" ht="46.5" customHeight="1" x14ac:dyDescent="0.25">
      <c r="A121" s="25"/>
      <c r="B121" s="22" t="s">
        <v>85</v>
      </c>
      <c r="C121" s="27" t="s">
        <v>80</v>
      </c>
      <c r="D121" s="27" t="s">
        <v>69</v>
      </c>
      <c r="E121" s="27" t="s">
        <v>24</v>
      </c>
      <c r="F121" s="27" t="s">
        <v>153</v>
      </c>
      <c r="G121" s="27"/>
      <c r="H121" s="36">
        <v>3.8</v>
      </c>
      <c r="K121" s="416"/>
    </row>
    <row r="122" spans="1:11" ht="27" customHeight="1" x14ac:dyDescent="0.25">
      <c r="A122" s="25"/>
      <c r="B122" s="22" t="s">
        <v>81</v>
      </c>
      <c r="C122" s="27" t="s">
        <v>80</v>
      </c>
      <c r="D122" s="27" t="s">
        <v>69</v>
      </c>
      <c r="E122" s="27" t="s">
        <v>24</v>
      </c>
      <c r="F122" s="27" t="s">
        <v>153</v>
      </c>
      <c r="G122" s="27" t="s">
        <v>82</v>
      </c>
      <c r="H122" s="36">
        <f>прил._7!K48</f>
        <v>3.8</v>
      </c>
      <c r="K122" s="416"/>
    </row>
    <row r="123" spans="1:11" ht="34.5" customHeight="1" x14ac:dyDescent="0.25">
      <c r="A123" s="25"/>
      <c r="B123" s="22" t="s">
        <v>55</v>
      </c>
      <c r="C123" s="27" t="s">
        <v>80</v>
      </c>
      <c r="D123" s="27" t="s">
        <v>87</v>
      </c>
      <c r="E123" s="27" t="s">
        <v>24</v>
      </c>
      <c r="F123" s="27" t="s">
        <v>139</v>
      </c>
      <c r="G123" s="27"/>
      <c r="H123" s="36">
        <f>H125</f>
        <v>10</v>
      </c>
      <c r="K123" s="416"/>
    </row>
    <row r="124" spans="1:11" ht="20.25" customHeight="1" x14ac:dyDescent="0.25">
      <c r="A124" s="25"/>
      <c r="B124" s="22" t="s">
        <v>88</v>
      </c>
      <c r="C124" s="27" t="s">
        <v>80</v>
      </c>
      <c r="D124" s="27" t="s">
        <v>87</v>
      </c>
      <c r="E124" s="27" t="s">
        <v>24</v>
      </c>
      <c r="F124" s="27" t="s">
        <v>154</v>
      </c>
      <c r="G124" s="27"/>
      <c r="H124" s="36">
        <f>H125</f>
        <v>10</v>
      </c>
      <c r="K124" s="416"/>
    </row>
    <row r="125" spans="1:11" ht="22.5" customHeight="1" x14ac:dyDescent="0.25">
      <c r="A125" s="25"/>
      <c r="B125" s="601" t="s">
        <v>83</v>
      </c>
      <c r="C125" s="505" t="s">
        <v>80</v>
      </c>
      <c r="D125" s="505" t="s">
        <v>87</v>
      </c>
      <c r="E125" s="505" t="s">
        <v>24</v>
      </c>
      <c r="F125" s="505" t="s">
        <v>154</v>
      </c>
      <c r="G125" s="505" t="s">
        <v>84</v>
      </c>
      <c r="H125" s="602">
        <f>прил._7!K58</f>
        <v>10</v>
      </c>
      <c r="K125" s="416"/>
    </row>
    <row r="126" spans="1:11" ht="41.25" hidden="1" customHeight="1" x14ac:dyDescent="0.25">
      <c r="A126" s="25"/>
      <c r="B126" s="146" t="s">
        <v>50</v>
      </c>
      <c r="C126" s="39">
        <v>51</v>
      </c>
      <c r="D126" s="40" t="s">
        <v>92</v>
      </c>
      <c r="E126" s="40" t="s">
        <v>24</v>
      </c>
      <c r="F126" s="40" t="s">
        <v>139</v>
      </c>
      <c r="G126" s="40"/>
      <c r="H126" s="36">
        <v>0</v>
      </c>
      <c r="K126" s="416"/>
    </row>
    <row r="127" spans="1:11" ht="27.75" hidden="1" customHeight="1" x14ac:dyDescent="0.25">
      <c r="A127" s="25"/>
      <c r="B127" s="146" t="s">
        <v>51</v>
      </c>
      <c r="C127" s="40" t="s">
        <v>80</v>
      </c>
      <c r="D127" s="40" t="s">
        <v>92</v>
      </c>
      <c r="E127" s="40" t="s">
        <v>24</v>
      </c>
      <c r="F127" s="40" t="s">
        <v>157</v>
      </c>
      <c r="G127" s="27"/>
      <c r="H127" s="36">
        <v>0</v>
      </c>
      <c r="K127" s="416"/>
    </row>
    <row r="128" spans="1:11" ht="33.75" hidden="1" customHeight="1" x14ac:dyDescent="0.25">
      <c r="A128" s="25"/>
      <c r="B128" s="79" t="s">
        <v>81</v>
      </c>
      <c r="C128" s="40" t="s">
        <v>80</v>
      </c>
      <c r="D128" s="40" t="s">
        <v>92</v>
      </c>
      <c r="E128" s="40" t="s">
        <v>24</v>
      </c>
      <c r="F128" s="40" t="s">
        <v>157</v>
      </c>
      <c r="G128" s="40" t="s">
        <v>82</v>
      </c>
      <c r="H128" s="36">
        <v>0</v>
      </c>
      <c r="K128" s="416"/>
    </row>
    <row r="129" spans="1:11" ht="16.5" hidden="1" customHeight="1" x14ac:dyDescent="0.25">
      <c r="A129" s="26"/>
      <c r="B129" s="29" t="s">
        <v>56</v>
      </c>
      <c r="C129" s="27" t="s">
        <v>80</v>
      </c>
      <c r="D129" s="27" t="s">
        <v>89</v>
      </c>
      <c r="E129" s="27" t="s">
        <v>24</v>
      </c>
      <c r="F129" s="27" t="s">
        <v>139</v>
      </c>
      <c r="G129" s="27"/>
      <c r="H129" s="36">
        <v>0</v>
      </c>
      <c r="K129" s="416"/>
    </row>
    <row r="130" spans="1:11" ht="45.75" hidden="1" customHeight="1" x14ac:dyDescent="0.25">
      <c r="A130" s="30"/>
      <c r="B130" s="125" t="s">
        <v>90</v>
      </c>
      <c r="C130" s="27" t="s">
        <v>80</v>
      </c>
      <c r="D130" s="27" t="s">
        <v>89</v>
      </c>
      <c r="E130" s="27" t="s">
        <v>24</v>
      </c>
      <c r="F130" s="27" t="s">
        <v>141</v>
      </c>
      <c r="G130" s="27"/>
      <c r="H130" s="36">
        <v>0</v>
      </c>
      <c r="K130" s="416"/>
    </row>
    <row r="131" spans="1:11" ht="76.5" hidden="1" customHeight="1" x14ac:dyDescent="0.25">
      <c r="A131" s="30"/>
      <c r="B131" s="22" t="s">
        <v>77</v>
      </c>
      <c r="C131" s="27" t="s">
        <v>80</v>
      </c>
      <c r="D131" s="27" t="s">
        <v>89</v>
      </c>
      <c r="E131" s="27" t="s">
        <v>24</v>
      </c>
      <c r="F131" s="27" t="s">
        <v>141</v>
      </c>
      <c r="G131" s="27" t="s">
        <v>78</v>
      </c>
      <c r="H131" s="36">
        <v>0</v>
      </c>
      <c r="K131" s="416"/>
    </row>
    <row r="132" spans="1:11" ht="69" hidden="1" customHeight="1" x14ac:dyDescent="0.25">
      <c r="A132" s="30"/>
      <c r="B132" s="22" t="s">
        <v>81</v>
      </c>
      <c r="C132" s="27" t="s">
        <v>80</v>
      </c>
      <c r="D132" s="27" t="s">
        <v>89</v>
      </c>
      <c r="E132" s="27" t="s">
        <v>24</v>
      </c>
      <c r="F132" s="27" t="s">
        <v>141</v>
      </c>
      <c r="G132" s="27" t="s">
        <v>82</v>
      </c>
      <c r="H132" s="36">
        <v>0</v>
      </c>
      <c r="K132" s="416"/>
    </row>
    <row r="133" spans="1:11" hidden="1" x14ac:dyDescent="0.25">
      <c r="A133" s="30"/>
      <c r="B133" s="126" t="s">
        <v>83</v>
      </c>
      <c r="C133" s="27" t="s">
        <v>80</v>
      </c>
      <c r="D133" s="27" t="s">
        <v>89</v>
      </c>
      <c r="E133" s="27" t="s">
        <v>24</v>
      </c>
      <c r="F133" s="27" t="s">
        <v>141</v>
      </c>
      <c r="G133" s="27" t="s">
        <v>84</v>
      </c>
      <c r="H133" s="36">
        <v>0</v>
      </c>
      <c r="K133" s="416"/>
    </row>
    <row r="134" spans="1:11" s="32" customFormat="1" ht="34.5" customHeight="1" x14ac:dyDescent="0.25">
      <c r="A134" s="30"/>
      <c r="B134" s="127" t="s">
        <v>50</v>
      </c>
      <c r="C134" s="27" t="s">
        <v>80</v>
      </c>
      <c r="D134" s="27" t="s">
        <v>92</v>
      </c>
      <c r="E134" s="27" t="s">
        <v>24</v>
      </c>
      <c r="F134" s="27" t="s">
        <v>139</v>
      </c>
      <c r="G134" s="27"/>
      <c r="H134" s="36">
        <f>H138+H136</f>
        <v>416.2</v>
      </c>
      <c r="K134" s="416"/>
    </row>
    <row r="135" spans="1:11" s="32" customFormat="1" ht="23.25" hidden="1" customHeight="1" x14ac:dyDescent="0.25">
      <c r="A135" s="30"/>
      <c r="B135" s="223" t="s">
        <v>51</v>
      </c>
      <c r="C135" s="224" t="s">
        <v>80</v>
      </c>
      <c r="D135" s="224" t="s">
        <v>92</v>
      </c>
      <c r="E135" s="224" t="s">
        <v>24</v>
      </c>
      <c r="F135" s="224" t="s">
        <v>157</v>
      </c>
      <c r="G135" s="224"/>
      <c r="H135" s="225"/>
      <c r="K135" s="416"/>
    </row>
    <row r="136" spans="1:11" s="32" customFormat="1" ht="28.5" hidden="1" customHeight="1" x14ac:dyDescent="0.25">
      <c r="A136" s="30"/>
      <c r="B136" s="223" t="s">
        <v>81</v>
      </c>
      <c r="C136" s="224" t="s">
        <v>80</v>
      </c>
      <c r="D136" s="224" t="s">
        <v>92</v>
      </c>
      <c r="E136" s="224" t="s">
        <v>24</v>
      </c>
      <c r="F136" s="224" t="s">
        <v>157</v>
      </c>
      <c r="G136" s="224" t="s">
        <v>82</v>
      </c>
      <c r="H136" s="225"/>
      <c r="K136" s="416"/>
    </row>
    <row r="137" spans="1:11" ht="30" x14ac:dyDescent="0.25">
      <c r="A137" s="30"/>
      <c r="B137" s="125" t="s">
        <v>118</v>
      </c>
      <c r="C137" s="27" t="s">
        <v>80</v>
      </c>
      <c r="D137" s="27" t="s">
        <v>92</v>
      </c>
      <c r="E137" s="27" t="s">
        <v>24</v>
      </c>
      <c r="F137" s="27" t="s">
        <v>155</v>
      </c>
      <c r="G137" s="27"/>
      <c r="H137" s="36">
        <f>H138</f>
        <v>416.2</v>
      </c>
      <c r="K137" s="416"/>
    </row>
    <row r="138" spans="1:11" ht="30" x14ac:dyDescent="0.25">
      <c r="A138" s="30"/>
      <c r="B138" s="125" t="s">
        <v>119</v>
      </c>
      <c r="C138" s="27" t="s">
        <v>80</v>
      </c>
      <c r="D138" s="27" t="s">
        <v>92</v>
      </c>
      <c r="E138" s="27" t="s">
        <v>24</v>
      </c>
      <c r="F138" s="27" t="s">
        <v>155</v>
      </c>
      <c r="G138" s="27" t="s">
        <v>120</v>
      </c>
      <c r="H138" s="36">
        <f>прил._7!K144</f>
        <v>416.2</v>
      </c>
      <c r="K138" s="425"/>
    </row>
    <row r="139" spans="1:11" x14ac:dyDescent="0.25">
      <c r="A139" s="30"/>
      <c r="B139" s="82" t="s">
        <v>433</v>
      </c>
      <c r="C139" s="226" t="s">
        <v>80</v>
      </c>
      <c r="D139" s="226" t="s">
        <v>163</v>
      </c>
      <c r="E139" s="226" t="s">
        <v>24</v>
      </c>
      <c r="F139" s="226" t="s">
        <v>139</v>
      </c>
      <c r="G139" s="227"/>
      <c r="H139" s="228">
        <f>H141</f>
        <v>48.2</v>
      </c>
      <c r="K139" s="425"/>
    </row>
    <row r="140" spans="1:11" ht="60" x14ac:dyDescent="0.25">
      <c r="A140" s="30"/>
      <c r="B140" s="82" t="s">
        <v>434</v>
      </c>
      <c r="C140" s="226" t="s">
        <v>80</v>
      </c>
      <c r="D140" s="226" t="s">
        <v>163</v>
      </c>
      <c r="E140" s="226" t="s">
        <v>24</v>
      </c>
      <c r="F140" s="226" t="s">
        <v>139</v>
      </c>
      <c r="G140" s="227"/>
      <c r="H140" s="228">
        <f>H141</f>
        <v>48.2</v>
      </c>
      <c r="K140" s="425"/>
    </row>
    <row r="141" spans="1:11" x14ac:dyDescent="0.25">
      <c r="A141" s="30"/>
      <c r="B141" s="363" t="s">
        <v>71</v>
      </c>
      <c r="C141" s="226" t="s">
        <v>80</v>
      </c>
      <c r="D141" s="226" t="s">
        <v>163</v>
      </c>
      <c r="E141" s="226" t="s">
        <v>24</v>
      </c>
      <c r="F141" s="226" t="s">
        <v>435</v>
      </c>
      <c r="G141" s="227" t="s">
        <v>72</v>
      </c>
      <c r="H141" s="228">
        <f>прил._7!K51</f>
        <v>48.2</v>
      </c>
      <c r="K141" s="425"/>
    </row>
    <row r="142" spans="1:11" ht="45" x14ac:dyDescent="0.25">
      <c r="A142" s="30"/>
      <c r="B142" s="82" t="s">
        <v>436</v>
      </c>
      <c r="C142" s="226" t="s">
        <v>80</v>
      </c>
      <c r="D142" s="226" t="s">
        <v>163</v>
      </c>
      <c r="E142" s="226" t="s">
        <v>24</v>
      </c>
      <c r="F142" s="226" t="s">
        <v>139</v>
      </c>
      <c r="G142" s="227"/>
      <c r="H142" s="228">
        <f>H143</f>
        <v>37.200000000000003</v>
      </c>
      <c r="K142" s="425"/>
    </row>
    <row r="143" spans="1:11" x14ac:dyDescent="0.25">
      <c r="A143" s="30"/>
      <c r="B143" s="363" t="s">
        <v>71</v>
      </c>
      <c r="C143" s="226" t="s">
        <v>80</v>
      </c>
      <c r="D143" s="226" t="s">
        <v>163</v>
      </c>
      <c r="E143" s="226" t="s">
        <v>24</v>
      </c>
      <c r="F143" s="226" t="s">
        <v>437</v>
      </c>
      <c r="G143" s="227" t="s">
        <v>72</v>
      </c>
      <c r="H143" s="228">
        <f>прил._7!K53</f>
        <v>37.200000000000003</v>
      </c>
      <c r="K143" s="425"/>
    </row>
    <row r="144" spans="1:11" ht="31.5" x14ac:dyDescent="0.25">
      <c r="A144" s="30"/>
      <c r="B144" s="257" t="s">
        <v>201</v>
      </c>
      <c r="C144" s="258" t="s">
        <v>199</v>
      </c>
      <c r="D144" s="258" t="s">
        <v>67</v>
      </c>
      <c r="E144" s="258" t="s">
        <v>24</v>
      </c>
      <c r="F144" s="258" t="s">
        <v>139</v>
      </c>
      <c r="G144" s="258"/>
      <c r="H144" s="259">
        <f>H147</f>
        <v>10</v>
      </c>
      <c r="K144" s="425"/>
    </row>
    <row r="145" spans="1:256" ht="31.5" x14ac:dyDescent="0.25">
      <c r="A145" s="30"/>
      <c r="B145" s="222" t="s">
        <v>202</v>
      </c>
      <c r="C145" s="229" t="s">
        <v>199</v>
      </c>
      <c r="D145" s="372" t="s">
        <v>69</v>
      </c>
      <c r="E145" s="372" t="s">
        <v>24</v>
      </c>
      <c r="F145" s="372" t="s">
        <v>139</v>
      </c>
      <c r="G145" s="372"/>
      <c r="H145" s="373">
        <f>H147</f>
        <v>10</v>
      </c>
      <c r="K145" s="425"/>
    </row>
    <row r="146" spans="1:256" ht="31.5" x14ac:dyDescent="0.25">
      <c r="A146" s="30"/>
      <c r="B146" s="222" t="s">
        <v>203</v>
      </c>
      <c r="C146" s="229" t="s">
        <v>199</v>
      </c>
      <c r="D146" s="372" t="s">
        <v>69</v>
      </c>
      <c r="E146" s="372" t="s">
        <v>24</v>
      </c>
      <c r="F146" s="372" t="s">
        <v>139</v>
      </c>
      <c r="G146" s="372"/>
      <c r="H146" s="373">
        <f>H147</f>
        <v>10</v>
      </c>
      <c r="K146" s="425"/>
    </row>
    <row r="147" spans="1:256" ht="47.25" x14ac:dyDescent="0.25">
      <c r="A147" s="30"/>
      <c r="B147" s="311" t="s">
        <v>204</v>
      </c>
      <c r="C147" s="312" t="s">
        <v>199</v>
      </c>
      <c r="D147" s="372" t="s">
        <v>69</v>
      </c>
      <c r="E147" s="372" t="s">
        <v>24</v>
      </c>
      <c r="F147" s="372" t="s">
        <v>152</v>
      </c>
      <c r="G147" s="372" t="s">
        <v>82</v>
      </c>
      <c r="H147" s="373">
        <v>10</v>
      </c>
      <c r="K147" s="425"/>
    </row>
    <row r="148" spans="1:256" ht="32.25" customHeight="1" x14ac:dyDescent="0.25">
      <c r="A148" s="30"/>
      <c r="B148" s="311" t="s">
        <v>204</v>
      </c>
      <c r="C148" s="312" t="s">
        <v>199</v>
      </c>
      <c r="D148" s="372" t="s">
        <v>69</v>
      </c>
      <c r="E148" s="372" t="s">
        <v>24</v>
      </c>
      <c r="F148" s="372" t="s">
        <v>152</v>
      </c>
      <c r="G148" s="372" t="s">
        <v>82</v>
      </c>
      <c r="H148" s="373">
        <f>прил._7!K27</f>
        <v>70</v>
      </c>
      <c r="K148" s="425"/>
    </row>
    <row r="149" spans="1:256" customFormat="1" ht="31.5" x14ac:dyDescent="0.25">
      <c r="A149" s="30"/>
      <c r="B149" s="311" t="s">
        <v>183</v>
      </c>
      <c r="C149" s="312" t="s">
        <v>177</v>
      </c>
      <c r="D149" s="372" t="s">
        <v>67</v>
      </c>
      <c r="E149" s="372" t="s">
        <v>24</v>
      </c>
      <c r="F149" s="372" t="s">
        <v>139</v>
      </c>
      <c r="G149" s="372"/>
      <c r="H149" s="373">
        <f>H152</f>
        <v>1</v>
      </c>
      <c r="I149" s="213"/>
      <c r="J149" s="213"/>
      <c r="K149" s="428"/>
      <c r="L149" s="213"/>
      <c r="M149" s="213"/>
      <c r="N149" s="213"/>
      <c r="O149" s="213"/>
      <c r="P149" s="213"/>
      <c r="Q149" s="213"/>
      <c r="R149" s="213"/>
      <c r="S149" s="213"/>
      <c r="T149" s="213"/>
      <c r="U149" s="213"/>
      <c r="V149" s="213"/>
      <c r="W149" s="213"/>
      <c r="X149" s="213"/>
      <c r="Y149" s="213"/>
      <c r="Z149" s="213"/>
      <c r="AA149" s="213"/>
      <c r="AB149" s="213"/>
      <c r="AC149" s="213"/>
      <c r="AD149" s="213"/>
      <c r="AE149" s="213"/>
      <c r="AF149" s="213"/>
      <c r="AG149" s="213"/>
      <c r="AH149" s="213"/>
      <c r="AI149" s="213"/>
      <c r="AJ149" s="213"/>
      <c r="AK149" s="213"/>
      <c r="AL149" s="213"/>
      <c r="AM149" s="213"/>
      <c r="AN149" s="213"/>
      <c r="AO149" s="213"/>
      <c r="AP149" s="213"/>
      <c r="AQ149" s="213"/>
      <c r="AR149" s="213"/>
      <c r="AS149" s="213"/>
      <c r="AT149" s="213"/>
      <c r="AU149" s="213"/>
      <c r="AV149" s="213"/>
      <c r="AW149" s="213"/>
      <c r="AX149" s="213"/>
      <c r="AY149" s="213"/>
      <c r="AZ149" s="213"/>
      <c r="BA149" s="213"/>
      <c r="BB149" s="213"/>
      <c r="BC149" s="213"/>
      <c r="BD149" s="213"/>
      <c r="BE149" s="213"/>
      <c r="BF149" s="213"/>
      <c r="BG149" s="213"/>
      <c r="BH149" s="213"/>
      <c r="BI149" s="213"/>
      <c r="BJ149" s="213"/>
      <c r="BK149" s="213"/>
      <c r="BL149" s="213"/>
      <c r="BM149" s="213"/>
      <c r="BN149" s="213"/>
      <c r="BO149" s="213"/>
      <c r="BP149" s="213"/>
      <c r="BQ149" s="213"/>
      <c r="BR149" s="213"/>
      <c r="BS149" s="213"/>
      <c r="BT149" s="213"/>
      <c r="BU149" s="213"/>
      <c r="BV149" s="213"/>
      <c r="BW149" s="213"/>
      <c r="BX149" s="213"/>
      <c r="BY149" s="213"/>
      <c r="BZ149" s="213"/>
      <c r="CA149" s="213"/>
      <c r="CB149" s="213"/>
      <c r="CC149" s="213"/>
      <c r="CD149" s="213"/>
      <c r="CE149" s="213"/>
      <c r="CF149" s="213"/>
      <c r="CG149" s="213"/>
      <c r="CH149" s="213"/>
      <c r="CI149" s="213"/>
      <c r="CJ149" s="213"/>
      <c r="CK149" s="213"/>
      <c r="CL149" s="213"/>
      <c r="CM149" s="213"/>
      <c r="CN149" s="213"/>
      <c r="CO149" s="213"/>
      <c r="CP149" s="213"/>
      <c r="CQ149" s="213"/>
      <c r="CR149" s="213"/>
      <c r="CS149" s="213"/>
      <c r="CT149" s="213"/>
      <c r="CU149" s="213"/>
      <c r="CV149" s="213"/>
      <c r="CW149" s="213"/>
      <c r="CX149" s="213"/>
      <c r="CY149" s="213"/>
      <c r="CZ149" s="213"/>
      <c r="DA149" s="213"/>
      <c r="DB149" s="213"/>
      <c r="DC149" s="213"/>
      <c r="DD149" s="213"/>
      <c r="DE149" s="213"/>
      <c r="DF149" s="213"/>
      <c r="DG149" s="213"/>
      <c r="DH149" s="213"/>
      <c r="DI149" s="213"/>
      <c r="DJ149" s="213"/>
      <c r="DK149" s="213"/>
      <c r="DL149" s="213"/>
      <c r="DM149" s="213"/>
      <c r="DN149" s="213"/>
      <c r="DO149" s="213"/>
      <c r="DP149" s="213"/>
      <c r="DQ149" s="213"/>
      <c r="DR149" s="213"/>
      <c r="DS149" s="213"/>
      <c r="DT149" s="213"/>
      <c r="DU149" s="213"/>
      <c r="DV149" s="213"/>
      <c r="DW149" s="213"/>
      <c r="DX149" s="213"/>
      <c r="DY149" s="213"/>
      <c r="DZ149" s="213"/>
      <c r="EA149" s="213"/>
      <c r="EB149" s="213"/>
      <c r="EC149" s="213"/>
      <c r="ED149" s="213"/>
      <c r="EE149" s="213"/>
      <c r="EF149" s="213"/>
      <c r="EG149" s="213"/>
      <c r="EH149" s="213"/>
      <c r="EI149" s="213"/>
      <c r="EJ149" s="213"/>
      <c r="EK149" s="213"/>
      <c r="EL149" s="213"/>
      <c r="EM149" s="213"/>
      <c r="EN149" s="213"/>
      <c r="EO149" s="213"/>
      <c r="EP149" s="213"/>
      <c r="EQ149" s="213"/>
      <c r="ER149" s="213"/>
      <c r="ES149" s="213"/>
      <c r="ET149" s="213"/>
      <c r="EU149" s="213"/>
      <c r="EV149" s="213"/>
      <c r="EW149" s="213"/>
      <c r="EX149" s="213"/>
      <c r="EY149" s="213"/>
      <c r="EZ149" s="213"/>
      <c r="FA149" s="213"/>
      <c r="FB149" s="213"/>
      <c r="FC149" s="213"/>
      <c r="FD149" s="213"/>
      <c r="FE149" s="213"/>
      <c r="FF149" s="213"/>
      <c r="FG149" s="213"/>
      <c r="FH149" s="213"/>
      <c r="FI149" s="213"/>
      <c r="FJ149" s="213"/>
      <c r="FK149" s="213"/>
      <c r="FL149" s="213"/>
      <c r="FM149" s="213"/>
      <c r="FN149" s="213"/>
      <c r="FO149" s="213"/>
      <c r="FP149" s="213"/>
      <c r="FQ149" s="213"/>
      <c r="FR149" s="213"/>
      <c r="FS149" s="213"/>
      <c r="FT149" s="213"/>
      <c r="FU149" s="213"/>
      <c r="FV149" s="213"/>
      <c r="FW149" s="213"/>
      <c r="FX149" s="213"/>
      <c r="FY149" s="213"/>
      <c r="FZ149" s="213"/>
      <c r="GA149" s="213"/>
      <c r="GB149" s="213"/>
      <c r="GC149" s="213"/>
      <c r="GD149" s="213"/>
      <c r="GE149" s="213"/>
      <c r="GF149" s="213"/>
      <c r="GG149" s="213"/>
      <c r="GH149" s="213"/>
      <c r="GI149" s="213"/>
      <c r="GJ149" s="213"/>
      <c r="GK149" s="213"/>
      <c r="GL149" s="213"/>
      <c r="GM149" s="213"/>
      <c r="GN149" s="213"/>
      <c r="GO149" s="213"/>
      <c r="GP149" s="213"/>
      <c r="GQ149" s="213"/>
      <c r="GR149" s="213"/>
      <c r="GS149" s="213"/>
      <c r="GT149" s="213"/>
      <c r="GU149" s="213"/>
      <c r="GV149" s="213"/>
      <c r="GW149" s="213"/>
      <c r="GX149" s="213"/>
      <c r="GY149" s="213"/>
      <c r="GZ149" s="213"/>
      <c r="HA149" s="213"/>
      <c r="HB149" s="213"/>
      <c r="HC149" s="213"/>
      <c r="HD149" s="213"/>
      <c r="HE149" s="213"/>
      <c r="HF149" s="213"/>
      <c r="HG149" s="213"/>
      <c r="HH149" s="213"/>
      <c r="HI149" s="213"/>
      <c r="HJ149" s="213"/>
      <c r="HK149" s="213"/>
      <c r="HL149" s="213"/>
      <c r="HM149" s="213"/>
      <c r="HN149" s="213"/>
      <c r="HO149" s="213"/>
      <c r="HP149" s="213"/>
      <c r="HQ149" s="213"/>
      <c r="HR149" s="213"/>
      <c r="HS149" s="213"/>
      <c r="HT149" s="213"/>
      <c r="HU149" s="213"/>
      <c r="HV149" s="213"/>
      <c r="HW149" s="213"/>
      <c r="HX149" s="213"/>
      <c r="HY149" s="213"/>
      <c r="HZ149" s="213"/>
      <c r="IA149" s="213"/>
      <c r="IB149" s="213"/>
      <c r="IC149" s="213"/>
      <c r="ID149" s="213"/>
      <c r="IE149" s="213"/>
      <c r="IF149" s="213"/>
      <c r="IG149" s="213"/>
      <c r="IH149" s="213"/>
      <c r="II149" s="213"/>
      <c r="IJ149" s="213"/>
      <c r="IK149" s="213"/>
      <c r="IL149" s="213"/>
      <c r="IM149" s="213"/>
      <c r="IN149" s="213"/>
      <c r="IO149" s="213"/>
      <c r="IP149" s="213"/>
      <c r="IQ149" s="213"/>
      <c r="IR149" s="213"/>
      <c r="IS149" s="213"/>
      <c r="IT149" s="213"/>
      <c r="IU149" s="213"/>
      <c r="IV149" s="213"/>
    </row>
    <row r="150" spans="1:256" customFormat="1" ht="47.25" x14ac:dyDescent="0.25">
      <c r="A150" s="30"/>
      <c r="B150" s="311" t="s">
        <v>441</v>
      </c>
      <c r="C150" s="312" t="s">
        <v>177</v>
      </c>
      <c r="D150" s="372" t="s">
        <v>69</v>
      </c>
      <c r="E150" s="372" t="s">
        <v>24</v>
      </c>
      <c r="F150" s="372" t="s">
        <v>139</v>
      </c>
      <c r="G150" s="372"/>
      <c r="H150" s="373">
        <f>H152</f>
        <v>1</v>
      </c>
      <c r="I150" s="213"/>
      <c r="J150" s="213"/>
      <c r="K150" s="428"/>
      <c r="L150" s="213"/>
      <c r="M150" s="213"/>
      <c r="N150" s="213"/>
      <c r="O150" s="213"/>
      <c r="P150" s="213"/>
      <c r="Q150" s="213"/>
      <c r="R150" s="213"/>
      <c r="S150" s="213"/>
      <c r="T150" s="213"/>
      <c r="U150" s="213"/>
      <c r="V150" s="213"/>
      <c r="W150" s="213"/>
      <c r="X150" s="213"/>
      <c r="Y150" s="213"/>
      <c r="Z150" s="213"/>
      <c r="AA150" s="213"/>
      <c r="AB150" s="213"/>
      <c r="AC150" s="213"/>
      <c r="AD150" s="213"/>
      <c r="AE150" s="213"/>
      <c r="AF150" s="213"/>
      <c r="AG150" s="213"/>
      <c r="AH150" s="213"/>
      <c r="AI150" s="213"/>
      <c r="AJ150" s="213"/>
      <c r="AK150" s="213"/>
      <c r="AL150" s="213"/>
      <c r="AM150" s="213"/>
      <c r="AN150" s="213"/>
      <c r="AO150" s="213"/>
      <c r="AP150" s="213"/>
      <c r="AQ150" s="213"/>
      <c r="AR150" s="213"/>
      <c r="AS150" s="213"/>
      <c r="AT150" s="213"/>
      <c r="AU150" s="213"/>
      <c r="AV150" s="213"/>
      <c r="AW150" s="213"/>
      <c r="AX150" s="213"/>
      <c r="AY150" s="213"/>
      <c r="AZ150" s="213"/>
      <c r="BA150" s="213"/>
      <c r="BB150" s="213"/>
      <c r="BC150" s="213"/>
      <c r="BD150" s="213"/>
      <c r="BE150" s="213"/>
      <c r="BF150" s="213"/>
      <c r="BG150" s="213"/>
      <c r="BH150" s="213"/>
      <c r="BI150" s="213"/>
      <c r="BJ150" s="213"/>
      <c r="BK150" s="213"/>
      <c r="BL150" s="213"/>
      <c r="BM150" s="213"/>
      <c r="BN150" s="213"/>
      <c r="BO150" s="213"/>
      <c r="BP150" s="213"/>
      <c r="BQ150" s="213"/>
      <c r="BR150" s="213"/>
      <c r="BS150" s="213"/>
      <c r="BT150" s="213"/>
      <c r="BU150" s="213"/>
      <c r="BV150" s="213"/>
      <c r="BW150" s="213"/>
      <c r="BX150" s="213"/>
      <c r="BY150" s="213"/>
      <c r="BZ150" s="213"/>
      <c r="CA150" s="213"/>
      <c r="CB150" s="213"/>
      <c r="CC150" s="213"/>
      <c r="CD150" s="213"/>
      <c r="CE150" s="213"/>
      <c r="CF150" s="213"/>
      <c r="CG150" s="213"/>
      <c r="CH150" s="213"/>
      <c r="CI150" s="213"/>
      <c r="CJ150" s="213"/>
      <c r="CK150" s="213"/>
      <c r="CL150" s="213"/>
      <c r="CM150" s="213"/>
      <c r="CN150" s="213"/>
      <c r="CO150" s="213"/>
      <c r="CP150" s="213"/>
      <c r="CQ150" s="213"/>
      <c r="CR150" s="213"/>
      <c r="CS150" s="213"/>
      <c r="CT150" s="213"/>
      <c r="CU150" s="213"/>
      <c r="CV150" s="213"/>
      <c r="CW150" s="213"/>
      <c r="CX150" s="213"/>
      <c r="CY150" s="213"/>
      <c r="CZ150" s="213"/>
      <c r="DA150" s="213"/>
      <c r="DB150" s="213"/>
      <c r="DC150" s="213"/>
      <c r="DD150" s="213"/>
      <c r="DE150" s="213"/>
      <c r="DF150" s="213"/>
      <c r="DG150" s="213"/>
      <c r="DH150" s="213"/>
      <c r="DI150" s="213"/>
      <c r="DJ150" s="213"/>
      <c r="DK150" s="213"/>
      <c r="DL150" s="213"/>
      <c r="DM150" s="213"/>
      <c r="DN150" s="213"/>
      <c r="DO150" s="213"/>
      <c r="DP150" s="213"/>
      <c r="DQ150" s="213"/>
      <c r="DR150" s="213"/>
      <c r="DS150" s="213"/>
      <c r="DT150" s="213"/>
      <c r="DU150" s="213"/>
      <c r="DV150" s="213"/>
      <c r="DW150" s="213"/>
      <c r="DX150" s="213"/>
      <c r="DY150" s="213"/>
      <c r="DZ150" s="213"/>
      <c r="EA150" s="213"/>
      <c r="EB150" s="213"/>
      <c r="EC150" s="213"/>
      <c r="ED150" s="213"/>
      <c r="EE150" s="213"/>
      <c r="EF150" s="213"/>
      <c r="EG150" s="213"/>
      <c r="EH150" s="213"/>
      <c r="EI150" s="213"/>
      <c r="EJ150" s="213"/>
      <c r="EK150" s="213"/>
      <c r="EL150" s="213"/>
      <c r="EM150" s="213"/>
      <c r="EN150" s="213"/>
      <c r="EO150" s="213"/>
      <c r="EP150" s="213"/>
      <c r="EQ150" s="213"/>
      <c r="ER150" s="213"/>
      <c r="ES150" s="213"/>
      <c r="ET150" s="213"/>
      <c r="EU150" s="213"/>
      <c r="EV150" s="213"/>
      <c r="EW150" s="213"/>
      <c r="EX150" s="213"/>
      <c r="EY150" s="213"/>
      <c r="EZ150" s="213"/>
      <c r="FA150" s="213"/>
      <c r="FB150" s="213"/>
      <c r="FC150" s="213"/>
      <c r="FD150" s="213"/>
      <c r="FE150" s="213"/>
      <c r="FF150" s="213"/>
      <c r="FG150" s="213"/>
      <c r="FH150" s="213"/>
      <c r="FI150" s="213"/>
      <c r="FJ150" s="213"/>
      <c r="FK150" s="213"/>
      <c r="FL150" s="213"/>
      <c r="FM150" s="213"/>
      <c r="FN150" s="213"/>
      <c r="FO150" s="213"/>
      <c r="FP150" s="213"/>
      <c r="FQ150" s="213"/>
      <c r="FR150" s="213"/>
      <c r="FS150" s="213"/>
      <c r="FT150" s="213"/>
      <c r="FU150" s="213"/>
      <c r="FV150" s="213"/>
      <c r="FW150" s="213"/>
      <c r="FX150" s="213"/>
      <c r="FY150" s="213"/>
      <c r="FZ150" s="213"/>
      <c r="GA150" s="213"/>
      <c r="GB150" s="213"/>
      <c r="GC150" s="213"/>
      <c r="GD150" s="213"/>
      <c r="GE150" s="213"/>
      <c r="GF150" s="213"/>
      <c r="GG150" s="213"/>
      <c r="GH150" s="213"/>
      <c r="GI150" s="213"/>
      <c r="GJ150" s="213"/>
      <c r="GK150" s="213"/>
      <c r="GL150" s="213"/>
      <c r="GM150" s="213"/>
      <c r="GN150" s="213"/>
      <c r="GO150" s="213"/>
      <c r="GP150" s="213"/>
      <c r="GQ150" s="213"/>
      <c r="GR150" s="213"/>
      <c r="GS150" s="213"/>
      <c r="GT150" s="213"/>
      <c r="GU150" s="213"/>
      <c r="GV150" s="213"/>
      <c r="GW150" s="213"/>
      <c r="GX150" s="213"/>
      <c r="GY150" s="213"/>
      <c r="GZ150" s="213"/>
      <c r="HA150" s="213"/>
      <c r="HB150" s="213"/>
      <c r="HC150" s="213"/>
      <c r="HD150" s="213"/>
      <c r="HE150" s="213"/>
      <c r="HF150" s="213"/>
      <c r="HG150" s="213"/>
      <c r="HH150" s="213"/>
      <c r="HI150" s="213"/>
      <c r="HJ150" s="213"/>
      <c r="HK150" s="213"/>
      <c r="HL150" s="213"/>
      <c r="HM150" s="213"/>
      <c r="HN150" s="213"/>
      <c r="HO150" s="213"/>
      <c r="HP150" s="213"/>
      <c r="HQ150" s="213"/>
      <c r="HR150" s="213"/>
      <c r="HS150" s="213"/>
      <c r="HT150" s="213"/>
      <c r="HU150" s="213"/>
      <c r="HV150" s="213"/>
      <c r="HW150" s="213"/>
      <c r="HX150" s="213"/>
      <c r="HY150" s="213"/>
      <c r="HZ150" s="213"/>
      <c r="IA150" s="213"/>
      <c r="IB150" s="213"/>
      <c r="IC150" s="213"/>
      <c r="ID150" s="213"/>
      <c r="IE150" s="213"/>
      <c r="IF150" s="213"/>
      <c r="IG150" s="213"/>
      <c r="IH150" s="213"/>
      <c r="II150" s="213"/>
      <c r="IJ150" s="213"/>
      <c r="IK150" s="213"/>
      <c r="IL150" s="213"/>
      <c r="IM150" s="213"/>
      <c r="IN150" s="213"/>
      <c r="IO150" s="213"/>
      <c r="IP150" s="213"/>
      <c r="IQ150" s="213"/>
      <c r="IR150" s="213"/>
      <c r="IS150" s="213"/>
      <c r="IT150" s="213"/>
      <c r="IU150" s="213"/>
      <c r="IV150" s="213"/>
    </row>
    <row r="151" spans="1:256" customFormat="1" ht="31.5" x14ac:dyDescent="0.25">
      <c r="A151" s="30"/>
      <c r="B151" s="311" t="s">
        <v>442</v>
      </c>
      <c r="C151" s="312" t="s">
        <v>177</v>
      </c>
      <c r="D151" s="372" t="s">
        <v>69</v>
      </c>
      <c r="E151" s="372" t="s">
        <v>24</v>
      </c>
      <c r="F151" s="372" t="s">
        <v>180</v>
      </c>
      <c r="G151" s="372"/>
      <c r="H151" s="373">
        <f>H152</f>
        <v>1</v>
      </c>
      <c r="I151" s="213"/>
      <c r="J151" s="213"/>
      <c r="K151" s="428"/>
      <c r="L151" s="213"/>
      <c r="M151" s="213"/>
      <c r="N151" s="213"/>
      <c r="O151" s="213"/>
      <c r="P151" s="213"/>
      <c r="Q151" s="213"/>
      <c r="R151" s="213"/>
      <c r="S151" s="213"/>
      <c r="T151" s="213"/>
      <c r="U151" s="213"/>
      <c r="V151" s="213"/>
      <c r="W151" s="213"/>
      <c r="X151" s="213"/>
      <c r="Y151" s="213"/>
      <c r="Z151" s="213"/>
      <c r="AA151" s="213"/>
      <c r="AB151" s="213"/>
      <c r="AC151" s="213"/>
      <c r="AD151" s="213"/>
      <c r="AE151" s="213"/>
      <c r="AF151" s="213"/>
      <c r="AG151" s="213"/>
      <c r="AH151" s="213"/>
      <c r="AI151" s="213"/>
      <c r="AJ151" s="213"/>
      <c r="AK151" s="213"/>
      <c r="AL151" s="213"/>
      <c r="AM151" s="213"/>
      <c r="AN151" s="213"/>
      <c r="AO151" s="213"/>
      <c r="AP151" s="213"/>
      <c r="AQ151" s="213"/>
      <c r="AR151" s="213"/>
      <c r="AS151" s="213"/>
      <c r="AT151" s="213"/>
      <c r="AU151" s="213"/>
      <c r="AV151" s="213"/>
      <c r="AW151" s="213"/>
      <c r="AX151" s="213"/>
      <c r="AY151" s="213"/>
      <c r="AZ151" s="213"/>
      <c r="BA151" s="213"/>
      <c r="BB151" s="213"/>
      <c r="BC151" s="213"/>
      <c r="BD151" s="213"/>
      <c r="BE151" s="213"/>
      <c r="BF151" s="213"/>
      <c r="BG151" s="213"/>
      <c r="BH151" s="213"/>
      <c r="BI151" s="213"/>
      <c r="BJ151" s="213"/>
      <c r="BK151" s="213"/>
      <c r="BL151" s="213"/>
      <c r="BM151" s="213"/>
      <c r="BN151" s="213"/>
      <c r="BO151" s="213"/>
      <c r="BP151" s="213"/>
      <c r="BQ151" s="213"/>
      <c r="BR151" s="213"/>
      <c r="BS151" s="213"/>
      <c r="BT151" s="213"/>
      <c r="BU151" s="213"/>
      <c r="BV151" s="213"/>
      <c r="BW151" s="213"/>
      <c r="BX151" s="213"/>
      <c r="BY151" s="213"/>
      <c r="BZ151" s="213"/>
      <c r="CA151" s="213"/>
      <c r="CB151" s="213"/>
      <c r="CC151" s="213"/>
      <c r="CD151" s="213"/>
      <c r="CE151" s="213"/>
      <c r="CF151" s="213"/>
      <c r="CG151" s="213"/>
      <c r="CH151" s="213"/>
      <c r="CI151" s="213"/>
      <c r="CJ151" s="213"/>
      <c r="CK151" s="213"/>
      <c r="CL151" s="213"/>
      <c r="CM151" s="213"/>
      <c r="CN151" s="213"/>
      <c r="CO151" s="213"/>
      <c r="CP151" s="213"/>
      <c r="CQ151" s="213"/>
      <c r="CR151" s="213"/>
      <c r="CS151" s="213"/>
      <c r="CT151" s="213"/>
      <c r="CU151" s="213"/>
      <c r="CV151" s="213"/>
      <c r="CW151" s="213"/>
      <c r="CX151" s="213"/>
      <c r="CY151" s="213"/>
      <c r="CZ151" s="213"/>
      <c r="DA151" s="213"/>
      <c r="DB151" s="213"/>
      <c r="DC151" s="213"/>
      <c r="DD151" s="213"/>
      <c r="DE151" s="213"/>
      <c r="DF151" s="213"/>
      <c r="DG151" s="213"/>
      <c r="DH151" s="213"/>
      <c r="DI151" s="213"/>
      <c r="DJ151" s="213"/>
      <c r="DK151" s="213"/>
      <c r="DL151" s="213"/>
      <c r="DM151" s="213"/>
      <c r="DN151" s="213"/>
      <c r="DO151" s="213"/>
      <c r="DP151" s="213"/>
      <c r="DQ151" s="213"/>
      <c r="DR151" s="213"/>
      <c r="DS151" s="213"/>
      <c r="DT151" s="213"/>
      <c r="DU151" s="213"/>
      <c r="DV151" s="213"/>
      <c r="DW151" s="213"/>
      <c r="DX151" s="213"/>
      <c r="DY151" s="213"/>
      <c r="DZ151" s="213"/>
      <c r="EA151" s="213"/>
      <c r="EB151" s="213"/>
      <c r="EC151" s="213"/>
      <c r="ED151" s="213"/>
      <c r="EE151" s="213"/>
      <c r="EF151" s="213"/>
      <c r="EG151" s="213"/>
      <c r="EH151" s="213"/>
      <c r="EI151" s="213"/>
      <c r="EJ151" s="213"/>
      <c r="EK151" s="213"/>
      <c r="EL151" s="213"/>
      <c r="EM151" s="213"/>
      <c r="EN151" s="213"/>
      <c r="EO151" s="213"/>
      <c r="EP151" s="213"/>
      <c r="EQ151" s="213"/>
      <c r="ER151" s="213"/>
      <c r="ES151" s="213"/>
      <c r="ET151" s="213"/>
      <c r="EU151" s="213"/>
      <c r="EV151" s="213"/>
      <c r="EW151" s="213"/>
      <c r="EX151" s="213"/>
      <c r="EY151" s="213"/>
      <c r="EZ151" s="213"/>
      <c r="FA151" s="213"/>
      <c r="FB151" s="213"/>
      <c r="FC151" s="213"/>
      <c r="FD151" s="213"/>
      <c r="FE151" s="213"/>
      <c r="FF151" s="213"/>
      <c r="FG151" s="213"/>
      <c r="FH151" s="213"/>
      <c r="FI151" s="213"/>
      <c r="FJ151" s="213"/>
      <c r="FK151" s="213"/>
      <c r="FL151" s="213"/>
      <c r="FM151" s="213"/>
      <c r="FN151" s="213"/>
      <c r="FO151" s="213"/>
      <c r="FP151" s="213"/>
      <c r="FQ151" s="213"/>
      <c r="FR151" s="213"/>
      <c r="FS151" s="213"/>
      <c r="FT151" s="213"/>
      <c r="FU151" s="213"/>
      <c r="FV151" s="213"/>
      <c r="FW151" s="213"/>
      <c r="FX151" s="213"/>
      <c r="FY151" s="213"/>
      <c r="FZ151" s="213"/>
      <c r="GA151" s="213"/>
      <c r="GB151" s="213"/>
      <c r="GC151" s="213"/>
      <c r="GD151" s="213"/>
      <c r="GE151" s="213"/>
      <c r="GF151" s="213"/>
      <c r="GG151" s="213"/>
      <c r="GH151" s="213"/>
      <c r="GI151" s="213"/>
      <c r="GJ151" s="213"/>
      <c r="GK151" s="213"/>
      <c r="GL151" s="213"/>
      <c r="GM151" s="213"/>
      <c r="GN151" s="213"/>
      <c r="GO151" s="213"/>
      <c r="GP151" s="213"/>
      <c r="GQ151" s="213"/>
      <c r="GR151" s="213"/>
      <c r="GS151" s="213"/>
      <c r="GT151" s="213"/>
      <c r="GU151" s="213"/>
      <c r="GV151" s="213"/>
      <c r="GW151" s="213"/>
      <c r="GX151" s="213"/>
      <c r="GY151" s="213"/>
      <c r="GZ151" s="213"/>
      <c r="HA151" s="213"/>
      <c r="HB151" s="213"/>
      <c r="HC151" s="213"/>
      <c r="HD151" s="213"/>
      <c r="HE151" s="213"/>
      <c r="HF151" s="213"/>
      <c r="HG151" s="213"/>
      <c r="HH151" s="213"/>
      <c r="HI151" s="213"/>
      <c r="HJ151" s="213"/>
      <c r="HK151" s="213"/>
      <c r="HL151" s="213"/>
      <c r="HM151" s="213"/>
      <c r="HN151" s="213"/>
      <c r="HO151" s="213"/>
      <c r="HP151" s="213"/>
      <c r="HQ151" s="213"/>
      <c r="HR151" s="213"/>
      <c r="HS151" s="213"/>
      <c r="HT151" s="213"/>
      <c r="HU151" s="213"/>
      <c r="HV151" s="213"/>
      <c r="HW151" s="213"/>
      <c r="HX151" s="213"/>
      <c r="HY151" s="213"/>
      <c r="HZ151" s="213"/>
      <c r="IA151" s="213"/>
      <c r="IB151" s="213"/>
      <c r="IC151" s="213"/>
      <c r="ID151" s="213"/>
      <c r="IE151" s="213"/>
      <c r="IF151" s="213"/>
      <c r="IG151" s="213"/>
      <c r="IH151" s="213"/>
      <c r="II151" s="213"/>
      <c r="IJ151" s="213"/>
      <c r="IK151" s="213"/>
      <c r="IL151" s="213"/>
      <c r="IM151" s="213"/>
      <c r="IN151" s="213"/>
      <c r="IO151" s="213"/>
      <c r="IP151" s="213"/>
      <c r="IQ151" s="213"/>
      <c r="IR151" s="213"/>
      <c r="IS151" s="213"/>
      <c r="IT151" s="213"/>
      <c r="IU151" s="213"/>
      <c r="IV151" s="213"/>
    </row>
    <row r="152" spans="1:256" customFormat="1" ht="15.75" x14ac:dyDescent="0.25">
      <c r="A152" s="466"/>
      <c r="B152" s="488" t="s">
        <v>443</v>
      </c>
      <c r="C152" s="489" t="s">
        <v>177</v>
      </c>
      <c r="D152" s="489" t="s">
        <v>69</v>
      </c>
      <c r="E152" s="489" t="s">
        <v>24</v>
      </c>
      <c r="F152" s="489" t="s">
        <v>180</v>
      </c>
      <c r="G152" s="489" t="s">
        <v>205</v>
      </c>
      <c r="H152" s="490">
        <v>1</v>
      </c>
      <c r="I152" s="491"/>
      <c r="J152" s="491"/>
      <c r="K152" s="491"/>
      <c r="L152" s="213"/>
      <c r="M152" s="213"/>
      <c r="N152" s="213"/>
      <c r="O152" s="213"/>
      <c r="P152" s="213"/>
      <c r="Q152" s="213"/>
      <c r="R152" s="213"/>
      <c r="S152" s="213"/>
      <c r="T152" s="213"/>
      <c r="U152" s="213"/>
      <c r="V152" s="213"/>
      <c r="W152" s="213"/>
      <c r="X152" s="213"/>
      <c r="Y152" s="213"/>
      <c r="Z152" s="213"/>
      <c r="AA152" s="213"/>
      <c r="AB152" s="213"/>
      <c r="AC152" s="213"/>
      <c r="AD152" s="213"/>
      <c r="AE152" s="213"/>
      <c r="AF152" s="213"/>
      <c r="AG152" s="213"/>
      <c r="AH152" s="213"/>
      <c r="AI152" s="213"/>
      <c r="AJ152" s="213"/>
      <c r="AK152" s="213"/>
      <c r="AL152" s="213"/>
      <c r="AM152" s="213"/>
      <c r="AN152" s="213"/>
      <c r="AO152" s="213"/>
      <c r="AP152" s="213"/>
      <c r="AQ152" s="213"/>
      <c r="AR152" s="213"/>
      <c r="AS152" s="213"/>
      <c r="AT152" s="213"/>
      <c r="AU152" s="213"/>
      <c r="AV152" s="213"/>
      <c r="AW152" s="213"/>
      <c r="AX152" s="213"/>
      <c r="AY152" s="213"/>
      <c r="AZ152" s="213"/>
      <c r="BA152" s="213"/>
      <c r="BB152" s="213"/>
      <c r="BC152" s="213"/>
      <c r="BD152" s="213"/>
      <c r="BE152" s="213"/>
      <c r="BF152" s="213"/>
      <c r="BG152" s="213"/>
      <c r="BH152" s="213"/>
      <c r="BI152" s="213"/>
      <c r="BJ152" s="213"/>
      <c r="BK152" s="213"/>
      <c r="BL152" s="213"/>
      <c r="BM152" s="213"/>
      <c r="BN152" s="213"/>
      <c r="BO152" s="213"/>
      <c r="BP152" s="213"/>
      <c r="BQ152" s="213"/>
      <c r="BR152" s="213"/>
      <c r="BS152" s="213"/>
      <c r="BT152" s="213"/>
      <c r="BU152" s="213"/>
      <c r="BV152" s="213"/>
      <c r="BW152" s="213"/>
      <c r="BX152" s="213"/>
      <c r="BY152" s="213"/>
      <c r="BZ152" s="213"/>
      <c r="CA152" s="213"/>
      <c r="CB152" s="213"/>
      <c r="CC152" s="213"/>
      <c r="CD152" s="213"/>
      <c r="CE152" s="213"/>
      <c r="CF152" s="213"/>
      <c r="CG152" s="213"/>
      <c r="CH152" s="213"/>
      <c r="CI152" s="213"/>
      <c r="CJ152" s="213"/>
      <c r="CK152" s="213"/>
      <c r="CL152" s="213"/>
      <c r="CM152" s="213"/>
      <c r="CN152" s="213"/>
      <c r="CO152" s="213"/>
      <c r="CP152" s="213"/>
      <c r="CQ152" s="213"/>
      <c r="CR152" s="213"/>
      <c r="CS152" s="213"/>
      <c r="CT152" s="213"/>
      <c r="CU152" s="213"/>
      <c r="CV152" s="213"/>
      <c r="CW152" s="213"/>
      <c r="CX152" s="213"/>
      <c r="CY152" s="213"/>
      <c r="CZ152" s="213"/>
      <c r="DA152" s="213"/>
      <c r="DB152" s="213"/>
      <c r="DC152" s="213"/>
      <c r="DD152" s="213"/>
      <c r="DE152" s="213"/>
      <c r="DF152" s="213"/>
      <c r="DG152" s="213"/>
      <c r="DH152" s="213"/>
      <c r="DI152" s="213"/>
      <c r="DJ152" s="213"/>
      <c r="DK152" s="213"/>
      <c r="DL152" s="213"/>
      <c r="DM152" s="213"/>
      <c r="DN152" s="213"/>
      <c r="DO152" s="213"/>
      <c r="DP152" s="213"/>
      <c r="DQ152" s="213"/>
      <c r="DR152" s="213"/>
      <c r="DS152" s="213"/>
      <c r="DT152" s="213"/>
      <c r="DU152" s="213"/>
      <c r="DV152" s="213"/>
      <c r="DW152" s="213"/>
      <c r="DX152" s="213"/>
      <c r="DY152" s="213"/>
      <c r="DZ152" s="213"/>
      <c r="EA152" s="213"/>
      <c r="EB152" s="213"/>
      <c r="EC152" s="213"/>
      <c r="ED152" s="213"/>
      <c r="EE152" s="213"/>
      <c r="EF152" s="213"/>
      <c r="EG152" s="213"/>
      <c r="EH152" s="213"/>
      <c r="EI152" s="213"/>
      <c r="EJ152" s="213"/>
      <c r="EK152" s="213"/>
      <c r="EL152" s="213"/>
      <c r="EM152" s="213"/>
      <c r="EN152" s="213"/>
      <c r="EO152" s="213"/>
      <c r="EP152" s="213"/>
      <c r="EQ152" s="213"/>
      <c r="ER152" s="213"/>
      <c r="ES152" s="213"/>
      <c r="ET152" s="213"/>
      <c r="EU152" s="213"/>
      <c r="EV152" s="213"/>
      <c r="EW152" s="213"/>
      <c r="EX152" s="213"/>
      <c r="EY152" s="213"/>
      <c r="EZ152" s="213"/>
      <c r="FA152" s="213"/>
      <c r="FB152" s="213"/>
      <c r="FC152" s="213"/>
      <c r="FD152" s="213"/>
      <c r="FE152" s="213"/>
      <c r="FF152" s="213"/>
      <c r="FG152" s="213"/>
      <c r="FH152" s="213"/>
      <c r="FI152" s="213"/>
      <c r="FJ152" s="213"/>
      <c r="FK152" s="213"/>
      <c r="FL152" s="213"/>
      <c r="FM152" s="213"/>
      <c r="FN152" s="213"/>
      <c r="FO152" s="213"/>
      <c r="FP152" s="213"/>
      <c r="FQ152" s="213"/>
      <c r="FR152" s="213"/>
      <c r="FS152" s="213"/>
      <c r="FT152" s="213"/>
      <c r="FU152" s="213"/>
      <c r="FV152" s="213"/>
      <c r="FW152" s="213"/>
      <c r="FX152" s="213"/>
      <c r="FY152" s="213"/>
      <c r="FZ152" s="213"/>
      <c r="GA152" s="213"/>
      <c r="GB152" s="213"/>
      <c r="GC152" s="213"/>
      <c r="GD152" s="213"/>
      <c r="GE152" s="213"/>
      <c r="GF152" s="213"/>
      <c r="GG152" s="213"/>
      <c r="GH152" s="213"/>
      <c r="GI152" s="213"/>
      <c r="GJ152" s="213"/>
      <c r="GK152" s="213"/>
      <c r="GL152" s="213"/>
      <c r="GM152" s="213"/>
      <c r="GN152" s="213"/>
      <c r="GO152" s="213"/>
      <c r="GP152" s="213"/>
      <c r="GQ152" s="213"/>
      <c r="GR152" s="213"/>
      <c r="GS152" s="213"/>
      <c r="GT152" s="213"/>
      <c r="GU152" s="213"/>
      <c r="GV152" s="213"/>
      <c r="GW152" s="213"/>
      <c r="GX152" s="213"/>
      <c r="GY152" s="213"/>
      <c r="GZ152" s="213"/>
      <c r="HA152" s="213"/>
      <c r="HB152" s="213"/>
      <c r="HC152" s="213"/>
      <c r="HD152" s="213"/>
      <c r="HE152" s="213"/>
      <c r="HF152" s="213"/>
      <c r="HG152" s="213"/>
      <c r="HH152" s="213"/>
      <c r="HI152" s="213"/>
      <c r="HJ152" s="213"/>
      <c r="HK152" s="213"/>
      <c r="HL152" s="213"/>
      <c r="HM152" s="213"/>
      <c r="HN152" s="213"/>
      <c r="HO152" s="213"/>
      <c r="HP152" s="213"/>
      <c r="HQ152" s="213"/>
      <c r="HR152" s="213"/>
      <c r="HS152" s="213"/>
      <c r="HT152" s="213"/>
      <c r="HU152" s="213"/>
      <c r="HV152" s="213"/>
      <c r="HW152" s="213"/>
      <c r="HX152" s="213"/>
      <c r="HY152" s="213"/>
      <c r="HZ152" s="213"/>
      <c r="IA152" s="213"/>
      <c r="IB152" s="213"/>
      <c r="IC152" s="213"/>
      <c r="ID152" s="213"/>
      <c r="IE152" s="213"/>
      <c r="IF152" s="213"/>
      <c r="IG152" s="213"/>
      <c r="IH152" s="213"/>
      <c r="II152" s="213"/>
      <c r="IJ152" s="213"/>
      <c r="IK152" s="213"/>
      <c r="IL152" s="213"/>
      <c r="IM152" s="213"/>
      <c r="IN152" s="213"/>
      <c r="IO152" s="213"/>
      <c r="IP152" s="213"/>
      <c r="IQ152" s="213"/>
      <c r="IR152" s="213"/>
      <c r="IS152" s="213"/>
      <c r="IT152" s="213"/>
      <c r="IU152" s="213"/>
      <c r="IV152" s="213"/>
    </row>
    <row r="153" spans="1:256" ht="57.75" x14ac:dyDescent="0.25">
      <c r="A153" s="20"/>
      <c r="B153" s="124" t="s">
        <v>65</v>
      </c>
      <c r="C153" s="115" t="s">
        <v>66</v>
      </c>
      <c r="D153" s="115" t="s">
        <v>67</v>
      </c>
      <c r="E153" s="115" t="s">
        <v>24</v>
      </c>
      <c r="F153" s="115" t="s">
        <v>139</v>
      </c>
      <c r="G153" s="114"/>
      <c r="H153" s="117">
        <f>H156</f>
        <v>70</v>
      </c>
      <c r="K153" s="416"/>
    </row>
    <row r="154" spans="1:256" x14ac:dyDescent="0.25">
      <c r="A154" s="19"/>
      <c r="B154" s="22" t="s">
        <v>54</v>
      </c>
      <c r="C154" s="27" t="s">
        <v>66</v>
      </c>
      <c r="D154" s="27" t="s">
        <v>69</v>
      </c>
      <c r="E154" s="27" t="s">
        <v>24</v>
      </c>
      <c r="F154" s="27" t="s">
        <v>139</v>
      </c>
      <c r="G154" s="28"/>
      <c r="H154" s="37">
        <f>H155</f>
        <v>70</v>
      </c>
      <c r="K154" s="416"/>
    </row>
    <row r="155" spans="1:256" ht="30" x14ac:dyDescent="0.25">
      <c r="A155" s="19"/>
      <c r="B155" s="22" t="s">
        <v>70</v>
      </c>
      <c r="C155" s="27" t="s">
        <v>66</v>
      </c>
      <c r="D155" s="27" t="s">
        <v>69</v>
      </c>
      <c r="E155" s="27" t="s">
        <v>24</v>
      </c>
      <c r="F155" s="27" t="s">
        <v>152</v>
      </c>
      <c r="G155" s="28"/>
      <c r="H155" s="37">
        <f>H156</f>
        <v>70</v>
      </c>
      <c r="K155" s="416"/>
    </row>
    <row r="156" spans="1:256" ht="16.5" customHeight="1" x14ac:dyDescent="0.25">
      <c r="A156" s="19"/>
      <c r="B156" s="363" t="s">
        <v>71</v>
      </c>
      <c r="C156" s="27" t="s">
        <v>66</v>
      </c>
      <c r="D156" s="27" t="s">
        <v>69</v>
      </c>
      <c r="E156" s="27" t="s">
        <v>24</v>
      </c>
      <c r="F156" s="27" t="s">
        <v>152</v>
      </c>
      <c r="G156" s="28" t="s">
        <v>72</v>
      </c>
      <c r="H156" s="37">
        <f>прил._7!K31</f>
        <v>70</v>
      </c>
      <c r="K156" s="416"/>
    </row>
    <row r="157" spans="1:256" ht="25.5" hidden="1" customHeight="1" x14ac:dyDescent="0.25">
      <c r="A157" s="164"/>
      <c r="B157" s="82" t="s">
        <v>211</v>
      </c>
      <c r="C157" s="68" t="s">
        <v>207</v>
      </c>
      <c r="D157" s="68" t="s">
        <v>67</v>
      </c>
      <c r="E157" s="68" t="s">
        <v>24</v>
      </c>
      <c r="F157" s="68" t="s">
        <v>139</v>
      </c>
      <c r="G157" s="261"/>
      <c r="H157" s="262" t="e">
        <f>H159+H161</f>
        <v>#REF!</v>
      </c>
      <c r="K157" s="416"/>
    </row>
    <row r="158" spans="1:256" ht="30" hidden="1" x14ac:dyDescent="0.25">
      <c r="A158" s="164"/>
      <c r="B158" s="82" t="s">
        <v>209</v>
      </c>
      <c r="C158" s="40" t="s">
        <v>207</v>
      </c>
      <c r="D158" s="40" t="s">
        <v>95</v>
      </c>
      <c r="E158" s="40" t="s">
        <v>24</v>
      </c>
      <c r="F158" s="40" t="s">
        <v>208</v>
      </c>
      <c r="G158" s="40"/>
      <c r="H158" s="262" t="e">
        <f>H159</f>
        <v>#REF!</v>
      </c>
      <c r="K158" s="416"/>
    </row>
    <row r="159" spans="1:256" ht="32.25" hidden="1" customHeight="1" x14ac:dyDescent="0.25">
      <c r="A159" s="38"/>
      <c r="B159" s="82" t="s">
        <v>81</v>
      </c>
      <c r="C159" s="40" t="s">
        <v>207</v>
      </c>
      <c r="D159" s="40" t="s">
        <v>95</v>
      </c>
      <c r="E159" s="40" t="s">
        <v>24</v>
      </c>
      <c r="F159" s="40" t="s">
        <v>208</v>
      </c>
      <c r="G159" s="40" t="s">
        <v>82</v>
      </c>
      <c r="H159" s="263" t="e">
        <f>прил._7!#REF!</f>
        <v>#REF!</v>
      </c>
      <c r="K159" s="416"/>
    </row>
    <row r="160" spans="1:256" ht="32.25" hidden="1" customHeight="1" x14ac:dyDescent="0.25">
      <c r="A160" s="38"/>
      <c r="B160" s="82" t="s">
        <v>210</v>
      </c>
      <c r="C160" s="40" t="s">
        <v>207</v>
      </c>
      <c r="D160" s="40" t="s">
        <v>89</v>
      </c>
      <c r="E160" s="40" t="s">
        <v>24</v>
      </c>
      <c r="F160" s="40" t="s">
        <v>208</v>
      </c>
      <c r="G160" s="40"/>
      <c r="H160" s="263" t="e">
        <f>H161</f>
        <v>#REF!</v>
      </c>
      <c r="K160" s="416"/>
    </row>
    <row r="161" spans="1:17" ht="32.25" hidden="1" customHeight="1" x14ac:dyDescent="0.25">
      <c r="A161" s="38"/>
      <c r="B161" s="82" t="s">
        <v>81</v>
      </c>
      <c r="C161" s="40" t="s">
        <v>207</v>
      </c>
      <c r="D161" s="40" t="s">
        <v>89</v>
      </c>
      <c r="E161" s="40" t="s">
        <v>24</v>
      </c>
      <c r="F161" s="40" t="s">
        <v>208</v>
      </c>
      <c r="G161" s="40" t="s">
        <v>82</v>
      </c>
      <c r="H161" s="263" t="e">
        <f>прил._7!#REF!</f>
        <v>#REF!</v>
      </c>
      <c r="K161" s="416"/>
    </row>
    <row r="162" spans="1:17" ht="32.25" customHeight="1" x14ac:dyDescent="0.25">
      <c r="A162" s="35"/>
      <c r="B162" s="29"/>
      <c r="C162" s="119"/>
      <c r="D162" s="119"/>
      <c r="E162" s="119"/>
      <c r="F162" s="119"/>
      <c r="G162" s="119"/>
      <c r="H162" s="120"/>
      <c r="K162" s="416"/>
    </row>
    <row r="163" spans="1:17" ht="32.25" customHeight="1" x14ac:dyDescent="0.25">
      <c r="A163" s="35"/>
      <c r="B163" s="29"/>
      <c r="C163" s="119"/>
      <c r="D163" s="119"/>
      <c r="E163" s="119"/>
      <c r="F163" s="119"/>
      <c r="G163" s="119"/>
      <c r="H163" s="120"/>
      <c r="K163" s="416"/>
    </row>
    <row r="164" spans="1:17" ht="32.25" customHeight="1" x14ac:dyDescent="0.25">
      <c r="A164" s="35"/>
      <c r="B164" s="29"/>
      <c r="C164" s="119"/>
      <c r="D164" s="119"/>
      <c r="E164" s="119"/>
      <c r="F164" s="119"/>
      <c r="G164" s="119"/>
      <c r="H164" s="120"/>
      <c r="K164" s="416"/>
    </row>
    <row r="165" spans="1:17" ht="18.75" x14ac:dyDescent="0.3">
      <c r="B165" s="550" t="s">
        <v>410</v>
      </c>
      <c r="C165" s="551"/>
      <c r="D165" s="551"/>
      <c r="E165" s="551"/>
      <c r="F165" s="551"/>
      <c r="G165" s="551"/>
      <c r="H165" s="551"/>
      <c r="K165" s="416"/>
      <c r="O165" s="416"/>
      <c r="P165" s="416"/>
      <c r="Q165" s="416"/>
    </row>
    <row r="166" spans="1:17" x14ac:dyDescent="0.25">
      <c r="B166" s="32"/>
      <c r="C166" s="32"/>
      <c r="D166" s="32"/>
      <c r="E166" s="32"/>
      <c r="F166" s="32"/>
      <c r="G166" s="143"/>
      <c r="H166" s="32"/>
      <c r="K166" s="416"/>
      <c r="O166" s="416"/>
      <c r="P166" s="416"/>
      <c r="Q166" s="416"/>
    </row>
    <row r="167" spans="1:17" x14ac:dyDescent="0.25">
      <c r="K167" s="416"/>
      <c r="O167" s="416"/>
      <c r="P167" s="416"/>
      <c r="Q167" s="416"/>
    </row>
    <row r="168" spans="1:17" x14ac:dyDescent="0.25">
      <c r="K168" s="416"/>
    </row>
  </sheetData>
  <mergeCells count="15">
    <mergeCell ref="C14:F14"/>
    <mergeCell ref="C15:F15"/>
    <mergeCell ref="B165:H165"/>
    <mergeCell ref="C1:H1"/>
    <mergeCell ref="C2:H2"/>
    <mergeCell ref="C3:H3"/>
    <mergeCell ref="C4:H4"/>
    <mergeCell ref="C11:H11"/>
    <mergeCell ref="A12:H12"/>
    <mergeCell ref="C5:H5"/>
    <mergeCell ref="C6:H6"/>
    <mergeCell ref="C7:H7"/>
    <mergeCell ref="C8:H8"/>
    <mergeCell ref="C9:H9"/>
    <mergeCell ref="C10:H10"/>
  </mergeCells>
  <phoneticPr fontId="38" type="noConversion"/>
  <pageMargins left="0.7" right="0.7" top="0.75" bottom="0.75" header="0.3" footer="0.3"/>
  <pageSetup paperSize="9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168"/>
  <sheetViews>
    <sheetView view="pageBreakPreview" zoomScale="80" zoomScaleNormal="91" zoomScaleSheetLayoutView="80" workbookViewId="0">
      <selection activeCell="L14" sqref="L14"/>
    </sheetView>
  </sheetViews>
  <sheetFormatPr defaultColWidth="11.42578125" defaultRowHeight="15" x14ac:dyDescent="0.25"/>
  <cols>
    <col min="1" max="1" width="3.85546875" style="73" customWidth="1"/>
    <col min="2" max="2" width="45.28515625" style="73" customWidth="1"/>
    <col min="3" max="3" width="4.85546875" style="73" customWidth="1"/>
    <col min="4" max="5" width="3.85546875" style="73" customWidth="1"/>
    <col min="6" max="6" width="4.140625" style="73" customWidth="1"/>
    <col min="7" max="8" width="2.5703125" style="73" customWidth="1"/>
    <col min="9" max="9" width="7.42578125" style="73" customWidth="1"/>
    <col min="10" max="10" width="4.7109375" style="121" customWidth="1"/>
    <col min="11" max="11" width="11.42578125" style="73" customWidth="1"/>
    <col min="12" max="12" width="11.28515625" style="230" customWidth="1"/>
    <col min="13" max="13" width="14.7109375" style="231" customWidth="1"/>
    <col min="14" max="14" width="9.140625" style="231" customWidth="1"/>
    <col min="15" max="15" width="14.42578125" style="73" customWidth="1"/>
    <col min="16" max="246" width="9.140625" style="73" customWidth="1"/>
    <col min="247" max="247" width="3.85546875" style="73" customWidth="1"/>
    <col min="248" max="248" width="45.28515625" style="73" customWidth="1"/>
    <col min="249" max="249" width="4.85546875" style="73" customWidth="1"/>
    <col min="250" max="251" width="3.85546875" style="73" customWidth="1"/>
    <col min="252" max="252" width="3.7109375" style="73" customWidth="1"/>
    <col min="253" max="253" width="2.5703125" style="73" customWidth="1"/>
    <col min="254" max="254" width="7.42578125" style="73" customWidth="1"/>
    <col min="255" max="255" width="4.7109375" style="73" customWidth="1"/>
    <col min="256" max="16384" width="11.42578125" style="73"/>
  </cols>
  <sheetData>
    <row r="1" spans="1:17" x14ac:dyDescent="0.25">
      <c r="B1"/>
      <c r="C1" s="554" t="s">
        <v>308</v>
      </c>
      <c r="D1" s="554"/>
      <c r="E1" s="554"/>
      <c r="F1" s="554"/>
      <c r="G1" s="554"/>
      <c r="H1" s="554"/>
      <c r="I1" s="554"/>
      <c r="J1" s="554"/>
      <c r="K1" s="554"/>
    </row>
    <row r="2" spans="1:17" x14ac:dyDescent="0.25">
      <c r="C2" s="554" t="s">
        <v>0</v>
      </c>
      <c r="D2" s="554"/>
      <c r="E2" s="554"/>
      <c r="F2" s="554"/>
      <c r="G2" s="554"/>
      <c r="H2" s="554"/>
      <c r="I2" s="554"/>
      <c r="J2" s="554"/>
      <c r="K2" s="554"/>
      <c r="P2" s="251"/>
      <c r="Q2" s="251"/>
    </row>
    <row r="3" spans="1:17" x14ac:dyDescent="0.25">
      <c r="C3" s="554" t="s">
        <v>1</v>
      </c>
      <c r="D3" s="554"/>
      <c r="E3" s="554"/>
      <c r="F3" s="554"/>
      <c r="G3" s="554"/>
      <c r="H3" s="554"/>
      <c r="I3" s="554"/>
      <c r="J3" s="554"/>
      <c r="K3" s="554"/>
    </row>
    <row r="4" spans="1:17" x14ac:dyDescent="0.25">
      <c r="C4" s="554" t="s">
        <v>2</v>
      </c>
      <c r="D4" s="554"/>
      <c r="E4" s="554"/>
      <c r="F4" s="554"/>
      <c r="G4" s="554"/>
      <c r="H4" s="554"/>
      <c r="I4" s="554"/>
      <c r="J4" s="554"/>
      <c r="K4" s="554"/>
    </row>
    <row r="5" spans="1:17" x14ac:dyDescent="0.25">
      <c r="B5" s="554" t="s">
        <v>550</v>
      </c>
      <c r="C5" s="518"/>
      <c r="D5" s="518"/>
      <c r="E5" s="518"/>
      <c r="F5" s="518"/>
      <c r="G5" s="518"/>
      <c r="H5" s="518"/>
      <c r="I5" s="518"/>
      <c r="J5" s="518"/>
      <c r="K5" s="518"/>
    </row>
    <row r="6" spans="1:17" x14ac:dyDescent="0.25">
      <c r="B6" s="470"/>
      <c r="C6" s="397"/>
      <c r="D6" s="555" t="s">
        <v>534</v>
      </c>
      <c r="E6" s="555"/>
      <c r="F6" s="555"/>
      <c r="G6" s="555"/>
      <c r="H6" s="555"/>
      <c r="I6" s="555"/>
      <c r="J6" s="555"/>
      <c r="K6" s="555"/>
      <c r="L6" s="555"/>
    </row>
    <row r="7" spans="1:17" x14ac:dyDescent="0.25">
      <c r="B7" s="470"/>
      <c r="C7" s="121"/>
      <c r="D7" s="555" t="s">
        <v>0</v>
      </c>
      <c r="E7" s="555"/>
      <c r="F7" s="555"/>
      <c r="G7" s="555"/>
      <c r="H7" s="555"/>
      <c r="I7" s="555"/>
      <c r="J7" s="555"/>
      <c r="K7" s="555"/>
      <c r="L7" s="555"/>
    </row>
    <row r="8" spans="1:17" x14ac:dyDescent="0.25">
      <c r="B8" s="470"/>
      <c r="C8" s="121"/>
      <c r="D8" s="555" t="s">
        <v>1</v>
      </c>
      <c r="E8" s="555"/>
      <c r="F8" s="555"/>
      <c r="G8" s="555"/>
      <c r="H8" s="555"/>
      <c r="I8" s="555"/>
      <c r="J8" s="555"/>
      <c r="K8" s="555"/>
      <c r="L8" s="555"/>
    </row>
    <row r="9" spans="1:17" x14ac:dyDescent="0.25">
      <c r="B9" s="470"/>
      <c r="C9" s="121"/>
      <c r="D9" s="555" t="s">
        <v>2</v>
      </c>
      <c r="E9" s="555"/>
      <c r="F9" s="555"/>
      <c r="G9" s="555"/>
      <c r="H9" s="555"/>
      <c r="I9" s="555"/>
      <c r="J9" s="555"/>
      <c r="K9" s="555"/>
      <c r="L9" s="555"/>
    </row>
    <row r="10" spans="1:17" x14ac:dyDescent="0.25">
      <c r="B10" s="470"/>
      <c r="C10" s="555" t="s">
        <v>535</v>
      </c>
      <c r="D10" s="556"/>
      <c r="E10" s="556"/>
      <c r="F10" s="556"/>
      <c r="G10" s="556"/>
      <c r="H10" s="556"/>
      <c r="I10" s="556"/>
      <c r="J10" s="556"/>
      <c r="K10" s="556"/>
      <c r="L10" s="556"/>
    </row>
    <row r="11" spans="1:17" x14ac:dyDescent="0.25">
      <c r="B11" s="470"/>
      <c r="C11" s="518"/>
      <c r="D11" s="518"/>
      <c r="E11" s="518"/>
      <c r="F11" s="518"/>
      <c r="G11" s="518"/>
      <c r="H11" s="518"/>
      <c r="I11" s="518"/>
      <c r="J11" s="518"/>
      <c r="K11" s="518"/>
    </row>
    <row r="12" spans="1:17" x14ac:dyDescent="0.25">
      <c r="C12" s="460"/>
      <c r="D12" s="460"/>
      <c r="E12" s="460"/>
      <c r="F12" s="460"/>
      <c r="G12" s="460"/>
      <c r="H12" s="460"/>
      <c r="I12" s="460"/>
      <c r="J12" s="460"/>
      <c r="K12" s="460"/>
    </row>
    <row r="13" spans="1:17" ht="12.75" customHeight="1" x14ac:dyDescent="0.25">
      <c r="C13" s="554"/>
      <c r="D13" s="554"/>
      <c r="E13" s="554"/>
      <c r="F13" s="554"/>
      <c r="G13" s="554"/>
      <c r="H13" s="554"/>
      <c r="I13" s="554"/>
      <c r="J13" s="554"/>
      <c r="K13" s="554"/>
    </row>
    <row r="14" spans="1:17" x14ac:dyDescent="0.25">
      <c r="A14" s="566" t="s">
        <v>414</v>
      </c>
      <c r="B14" s="566"/>
      <c r="C14" s="566"/>
      <c r="D14" s="566"/>
      <c r="E14" s="566"/>
      <c r="F14" s="566"/>
      <c r="G14" s="566"/>
      <c r="H14" s="566"/>
      <c r="I14" s="566"/>
      <c r="J14" s="566"/>
      <c r="K14" s="566"/>
    </row>
    <row r="15" spans="1:17" ht="6" customHeight="1" x14ac:dyDescent="0.25">
      <c r="A15" s="559"/>
      <c r="B15" s="559"/>
      <c r="C15" s="559"/>
      <c r="D15" s="559"/>
      <c r="E15" s="559"/>
      <c r="F15" s="559"/>
      <c r="G15" s="559"/>
      <c r="H15" s="559"/>
      <c r="I15" s="559"/>
      <c r="J15" s="559"/>
      <c r="K15" s="559"/>
    </row>
    <row r="16" spans="1:17" ht="17.25" customHeight="1" x14ac:dyDescent="0.25">
      <c r="A16" s="138"/>
      <c r="B16" s="138"/>
      <c r="C16" s="138"/>
      <c r="D16" s="138"/>
      <c r="E16" s="138"/>
      <c r="F16" s="138"/>
      <c r="G16" s="138"/>
      <c r="H16" s="138"/>
      <c r="I16" s="138"/>
      <c r="J16" s="139"/>
      <c r="K16" s="140" t="s">
        <v>60</v>
      </c>
    </row>
    <row r="17" spans="1:17" ht="43.5" customHeight="1" x14ac:dyDescent="0.25">
      <c r="A17" s="133" t="s">
        <v>61</v>
      </c>
      <c r="B17" s="133" t="s">
        <v>4</v>
      </c>
      <c r="C17" s="134" t="s">
        <v>62</v>
      </c>
      <c r="D17" s="135" t="s">
        <v>63</v>
      </c>
      <c r="E17" s="135" t="s">
        <v>6</v>
      </c>
      <c r="F17" s="560" t="s">
        <v>33</v>
      </c>
      <c r="G17" s="561"/>
      <c r="H17" s="561"/>
      <c r="I17" s="562"/>
      <c r="J17" s="136" t="s">
        <v>34</v>
      </c>
      <c r="K17" s="137" t="s">
        <v>162</v>
      </c>
      <c r="L17" s="232"/>
      <c r="M17" s="233"/>
    </row>
    <row r="18" spans="1:17" x14ac:dyDescent="0.25">
      <c r="A18" s="39">
        <v>1</v>
      </c>
      <c r="B18" s="39">
        <v>2</v>
      </c>
      <c r="C18" s="39">
        <v>3</v>
      </c>
      <c r="D18" s="39">
        <v>4</v>
      </c>
      <c r="E18" s="39">
        <v>5</v>
      </c>
      <c r="F18" s="563">
        <v>6</v>
      </c>
      <c r="G18" s="564"/>
      <c r="H18" s="564"/>
      <c r="I18" s="565"/>
      <c r="J18" s="122">
        <v>7</v>
      </c>
      <c r="K18" s="39">
        <v>8</v>
      </c>
      <c r="L18" s="250"/>
      <c r="M18" s="250"/>
    </row>
    <row r="19" spans="1:17" x14ac:dyDescent="0.25">
      <c r="A19" s="39"/>
      <c r="B19" s="75" t="s">
        <v>64</v>
      </c>
      <c r="C19" s="67"/>
      <c r="D19" s="67"/>
      <c r="E19" s="67"/>
      <c r="F19" s="107"/>
      <c r="G19" s="108"/>
      <c r="H19" s="108"/>
      <c r="I19" s="109"/>
      <c r="J19" s="109"/>
      <c r="K19" s="371">
        <f>K32+K20</f>
        <v>25654.3</v>
      </c>
      <c r="L19" s="232"/>
      <c r="M19" s="233"/>
      <c r="N19" s="234"/>
      <c r="O19" s="74"/>
      <c r="Q19" s="74"/>
    </row>
    <row r="20" spans="1:17" ht="29.25" x14ac:dyDescent="0.25">
      <c r="A20" s="67">
        <v>1</v>
      </c>
      <c r="B20" s="66" t="s">
        <v>130</v>
      </c>
      <c r="C20" s="67">
        <v>991</v>
      </c>
      <c r="D20" s="68"/>
      <c r="E20" s="68"/>
      <c r="F20" s="104"/>
      <c r="G20" s="105"/>
      <c r="H20" s="105"/>
      <c r="I20" s="106"/>
      <c r="J20" s="68"/>
      <c r="K20" s="371">
        <f>K27+K26</f>
        <v>80</v>
      </c>
    </row>
    <row r="21" spans="1:17" x14ac:dyDescent="0.25">
      <c r="A21" s="67"/>
      <c r="B21" s="66" t="s">
        <v>8</v>
      </c>
      <c r="C21" s="67">
        <v>991</v>
      </c>
      <c r="D21" s="68" t="s">
        <v>23</v>
      </c>
      <c r="E21" s="68" t="s">
        <v>24</v>
      </c>
      <c r="F21" s="104"/>
      <c r="G21" s="105"/>
      <c r="H21" s="105"/>
      <c r="I21" s="106"/>
      <c r="J21" s="68"/>
      <c r="K21" s="371">
        <f>K20</f>
        <v>80</v>
      </c>
    </row>
    <row r="22" spans="1:17" ht="78.75" x14ac:dyDescent="0.25">
      <c r="A22" s="67"/>
      <c r="B22" s="222" t="s">
        <v>200</v>
      </c>
      <c r="C22" s="67">
        <v>991</v>
      </c>
      <c r="D22" s="68" t="s">
        <v>23</v>
      </c>
      <c r="E22" s="69" t="s">
        <v>27</v>
      </c>
      <c r="F22" s="104"/>
      <c r="G22" s="77"/>
      <c r="H22" s="77"/>
      <c r="I22" s="78"/>
      <c r="J22" s="71"/>
      <c r="K22" s="371">
        <f>K26</f>
        <v>10</v>
      </c>
      <c r="N22" s="233"/>
    </row>
    <row r="23" spans="1:17" ht="42.75" customHeight="1" x14ac:dyDescent="0.25">
      <c r="A23" s="39"/>
      <c r="B23" s="222" t="s">
        <v>201</v>
      </c>
      <c r="C23" s="39">
        <v>991</v>
      </c>
      <c r="D23" s="40" t="s">
        <v>23</v>
      </c>
      <c r="E23" s="41" t="s">
        <v>27</v>
      </c>
      <c r="F23" s="41" t="s">
        <v>199</v>
      </c>
      <c r="G23" s="221" t="s">
        <v>67</v>
      </c>
      <c r="H23" s="42" t="s">
        <v>24</v>
      </c>
      <c r="I23" s="43" t="s">
        <v>139</v>
      </c>
      <c r="J23" s="43"/>
      <c r="K23" s="364">
        <f>K26</f>
        <v>10</v>
      </c>
      <c r="O23" s="74"/>
    </row>
    <row r="24" spans="1:17" ht="31.5" x14ac:dyDescent="0.25">
      <c r="A24" s="39"/>
      <c r="B24" s="222" t="s">
        <v>202</v>
      </c>
      <c r="C24" s="39">
        <v>991</v>
      </c>
      <c r="D24" s="40" t="s">
        <v>23</v>
      </c>
      <c r="E24" s="41" t="s">
        <v>27</v>
      </c>
      <c r="F24" s="41" t="s">
        <v>199</v>
      </c>
      <c r="G24" s="221" t="s">
        <v>69</v>
      </c>
      <c r="H24" s="42" t="s">
        <v>24</v>
      </c>
      <c r="I24" s="43" t="s">
        <v>139</v>
      </c>
      <c r="J24" s="43"/>
      <c r="K24" s="364">
        <f>K26</f>
        <v>10</v>
      </c>
      <c r="N24" s="233"/>
      <c r="P24" s="74"/>
    </row>
    <row r="25" spans="1:17" ht="31.5" x14ac:dyDescent="0.25">
      <c r="A25" s="67"/>
      <c r="B25" s="222" t="s">
        <v>203</v>
      </c>
      <c r="C25" s="39">
        <v>991</v>
      </c>
      <c r="D25" s="40" t="s">
        <v>23</v>
      </c>
      <c r="E25" s="40" t="s">
        <v>27</v>
      </c>
      <c r="F25" s="160" t="s">
        <v>199</v>
      </c>
      <c r="G25" s="220" t="s">
        <v>69</v>
      </c>
      <c r="H25" s="220" t="s">
        <v>24</v>
      </c>
      <c r="I25" s="162" t="s">
        <v>139</v>
      </c>
      <c r="J25" s="40"/>
      <c r="K25" s="364">
        <f>K26</f>
        <v>10</v>
      </c>
    </row>
    <row r="26" spans="1:17" ht="47.25" x14ac:dyDescent="0.25">
      <c r="A26" s="67"/>
      <c r="B26" s="293" t="s">
        <v>204</v>
      </c>
      <c r="C26" s="39">
        <v>991</v>
      </c>
      <c r="D26" s="40" t="s">
        <v>23</v>
      </c>
      <c r="E26" s="40" t="s">
        <v>27</v>
      </c>
      <c r="F26" s="160" t="s">
        <v>199</v>
      </c>
      <c r="G26" s="220" t="s">
        <v>69</v>
      </c>
      <c r="H26" s="220" t="s">
        <v>24</v>
      </c>
      <c r="I26" s="162" t="s">
        <v>152</v>
      </c>
      <c r="J26" s="40" t="s">
        <v>82</v>
      </c>
      <c r="K26" s="364">
        <v>10</v>
      </c>
    </row>
    <row r="27" spans="1:17" ht="20.25" customHeight="1" x14ac:dyDescent="0.25">
      <c r="A27" s="67"/>
      <c r="B27" s="66" t="s">
        <v>8</v>
      </c>
      <c r="C27" s="67">
        <v>991</v>
      </c>
      <c r="D27" s="68" t="s">
        <v>23</v>
      </c>
      <c r="E27" s="68" t="s">
        <v>29</v>
      </c>
      <c r="F27" s="104"/>
      <c r="G27" s="105"/>
      <c r="H27" s="105"/>
      <c r="I27" s="106"/>
      <c r="J27" s="68"/>
      <c r="K27" s="110">
        <f>K31</f>
        <v>70</v>
      </c>
    </row>
    <row r="28" spans="1:17" ht="45" customHeight="1" x14ac:dyDescent="0.25">
      <c r="A28" s="39"/>
      <c r="B28" s="76" t="s">
        <v>65</v>
      </c>
      <c r="C28" s="39">
        <v>991</v>
      </c>
      <c r="D28" s="40" t="s">
        <v>23</v>
      </c>
      <c r="E28" s="41" t="s">
        <v>29</v>
      </c>
      <c r="F28" s="41" t="s">
        <v>66</v>
      </c>
      <c r="G28" s="42" t="s">
        <v>67</v>
      </c>
      <c r="H28" s="42" t="s">
        <v>24</v>
      </c>
      <c r="I28" s="43" t="s">
        <v>139</v>
      </c>
      <c r="J28" s="43"/>
      <c r="K28" s="364">
        <f>K31</f>
        <v>70</v>
      </c>
      <c r="O28" s="74"/>
    </row>
    <row r="29" spans="1:17" x14ac:dyDescent="0.25">
      <c r="A29" s="39"/>
      <c r="B29" s="76" t="s">
        <v>54</v>
      </c>
      <c r="C29" s="39">
        <v>991</v>
      </c>
      <c r="D29" s="40" t="s">
        <v>23</v>
      </c>
      <c r="E29" s="41" t="s">
        <v>29</v>
      </c>
      <c r="F29" s="41" t="s">
        <v>66</v>
      </c>
      <c r="G29" s="42" t="s">
        <v>69</v>
      </c>
      <c r="H29" s="42" t="s">
        <v>24</v>
      </c>
      <c r="I29" s="43" t="s">
        <v>139</v>
      </c>
      <c r="J29" s="43"/>
      <c r="K29" s="111">
        <f>K31</f>
        <v>70</v>
      </c>
      <c r="N29" s="233"/>
      <c r="P29" s="74"/>
    </row>
    <row r="30" spans="1:17" ht="30" customHeight="1" x14ac:dyDescent="0.25">
      <c r="A30" s="39"/>
      <c r="B30" s="79" t="s">
        <v>70</v>
      </c>
      <c r="C30" s="39">
        <v>991</v>
      </c>
      <c r="D30" s="40" t="s">
        <v>23</v>
      </c>
      <c r="E30" s="41" t="s">
        <v>29</v>
      </c>
      <c r="F30" s="41" t="s">
        <v>66</v>
      </c>
      <c r="G30" s="42" t="s">
        <v>69</v>
      </c>
      <c r="H30" s="42" t="s">
        <v>24</v>
      </c>
      <c r="I30" s="43" t="s">
        <v>152</v>
      </c>
      <c r="J30" s="43"/>
      <c r="K30" s="111">
        <f>K31</f>
        <v>70</v>
      </c>
      <c r="O30" s="74"/>
      <c r="P30" s="74"/>
    </row>
    <row r="31" spans="1:17" ht="21" customHeight="1" x14ac:dyDescent="0.25">
      <c r="A31" s="39"/>
      <c r="B31" s="76" t="s">
        <v>71</v>
      </c>
      <c r="C31" s="375">
        <v>991</v>
      </c>
      <c r="D31" s="376" t="s">
        <v>23</v>
      </c>
      <c r="E31" s="377" t="s">
        <v>29</v>
      </c>
      <c r="F31" s="377" t="s">
        <v>66</v>
      </c>
      <c r="G31" s="369" t="s">
        <v>69</v>
      </c>
      <c r="H31" s="369" t="s">
        <v>24</v>
      </c>
      <c r="I31" s="378" t="s">
        <v>152</v>
      </c>
      <c r="J31" s="378" t="s">
        <v>72</v>
      </c>
      <c r="K31" s="364">
        <v>70</v>
      </c>
      <c r="L31" s="232"/>
      <c r="N31" s="233"/>
      <c r="O31" s="74"/>
    </row>
    <row r="32" spans="1:17" ht="36.75" customHeight="1" x14ac:dyDescent="0.25">
      <c r="A32" s="67">
        <v>2</v>
      </c>
      <c r="B32" s="80" t="s">
        <v>73</v>
      </c>
      <c r="C32" s="67">
        <v>992</v>
      </c>
      <c r="D32" s="65"/>
      <c r="E32" s="65"/>
      <c r="F32" s="41"/>
      <c r="G32" s="42"/>
      <c r="H32" s="42"/>
      <c r="I32" s="43"/>
      <c r="J32" s="67"/>
      <c r="K32" s="110">
        <f>K33+K70+K76+K87+K106+K129+K139+K149+K155+K161+K123</f>
        <v>25574.3</v>
      </c>
      <c r="L32" s="232"/>
      <c r="N32" s="233"/>
      <c r="O32" s="74"/>
      <c r="P32" s="74"/>
      <c r="Q32" s="74"/>
    </row>
    <row r="33" spans="1:15" s="72" customFormat="1" ht="14.25" x14ac:dyDescent="0.2">
      <c r="A33" s="67"/>
      <c r="B33" s="80" t="s">
        <v>8</v>
      </c>
      <c r="C33" s="67">
        <v>992</v>
      </c>
      <c r="D33" s="68" t="s">
        <v>23</v>
      </c>
      <c r="E33" s="68" t="s">
        <v>24</v>
      </c>
      <c r="F33" s="69"/>
      <c r="G33" s="70"/>
      <c r="H33" s="70"/>
      <c r="I33" s="71"/>
      <c r="J33" s="68"/>
      <c r="K33" s="110">
        <f>K34+K39+K54+K59</f>
        <v>11645.5</v>
      </c>
      <c r="L33" s="235"/>
      <c r="M33" s="236"/>
      <c r="N33" s="236"/>
    </row>
    <row r="34" spans="1:15" s="72" customFormat="1" ht="51" customHeight="1" x14ac:dyDescent="0.2">
      <c r="A34" s="67"/>
      <c r="B34" s="66" t="s">
        <v>37</v>
      </c>
      <c r="C34" s="67">
        <v>992</v>
      </c>
      <c r="D34" s="68" t="s">
        <v>23</v>
      </c>
      <c r="E34" s="68" t="s">
        <v>25</v>
      </c>
      <c r="F34" s="69"/>
      <c r="G34" s="70"/>
      <c r="H34" s="70"/>
      <c r="I34" s="71"/>
      <c r="J34" s="68"/>
      <c r="K34" s="110">
        <f>K38</f>
        <v>853.1</v>
      </c>
      <c r="L34" s="235"/>
      <c r="M34" s="236"/>
      <c r="N34" s="236"/>
    </row>
    <row r="35" spans="1:15" s="72" customFormat="1" ht="30" x14ac:dyDescent="0.25">
      <c r="A35" s="67"/>
      <c r="B35" s="76" t="s">
        <v>74</v>
      </c>
      <c r="C35" s="39">
        <v>992</v>
      </c>
      <c r="D35" s="40" t="s">
        <v>23</v>
      </c>
      <c r="E35" s="40" t="s">
        <v>25</v>
      </c>
      <c r="F35" s="41" t="s">
        <v>75</v>
      </c>
      <c r="G35" s="42" t="s">
        <v>67</v>
      </c>
      <c r="H35" s="42" t="s">
        <v>24</v>
      </c>
      <c r="I35" s="43" t="s">
        <v>139</v>
      </c>
      <c r="J35" s="40"/>
      <c r="K35" s="111">
        <f>K38</f>
        <v>853.1</v>
      </c>
      <c r="L35" s="235"/>
      <c r="M35" s="236"/>
      <c r="N35" s="236"/>
      <c r="O35" s="87"/>
    </row>
    <row r="36" spans="1:15" s="72" customFormat="1" x14ac:dyDescent="0.25">
      <c r="A36" s="67"/>
      <c r="B36" s="76" t="s">
        <v>52</v>
      </c>
      <c r="C36" s="39">
        <v>992</v>
      </c>
      <c r="D36" s="40" t="s">
        <v>23</v>
      </c>
      <c r="E36" s="40" t="s">
        <v>25</v>
      </c>
      <c r="F36" s="41" t="s">
        <v>75</v>
      </c>
      <c r="G36" s="42" t="s">
        <v>76</v>
      </c>
      <c r="H36" s="42" t="s">
        <v>24</v>
      </c>
      <c r="I36" s="43" t="s">
        <v>139</v>
      </c>
      <c r="J36" s="40"/>
      <c r="K36" s="111">
        <f>K38</f>
        <v>853.1</v>
      </c>
      <c r="L36" s="235"/>
      <c r="M36" s="236"/>
      <c r="N36" s="236"/>
      <c r="O36" s="87"/>
    </row>
    <row r="37" spans="1:15" s="72" customFormat="1" ht="30" x14ac:dyDescent="0.25">
      <c r="A37" s="67"/>
      <c r="B37" s="76" t="s">
        <v>70</v>
      </c>
      <c r="C37" s="39">
        <v>992</v>
      </c>
      <c r="D37" s="40" t="s">
        <v>23</v>
      </c>
      <c r="E37" s="40" t="s">
        <v>25</v>
      </c>
      <c r="F37" s="41" t="s">
        <v>75</v>
      </c>
      <c r="G37" s="42" t="s">
        <v>76</v>
      </c>
      <c r="H37" s="42" t="s">
        <v>24</v>
      </c>
      <c r="I37" s="43" t="s">
        <v>152</v>
      </c>
      <c r="J37" s="40"/>
      <c r="K37" s="111">
        <f>K38</f>
        <v>853.1</v>
      </c>
      <c r="L37" s="235"/>
      <c r="M37" s="236"/>
      <c r="N37" s="236"/>
    </row>
    <row r="38" spans="1:15" s="72" customFormat="1" ht="75" customHeight="1" x14ac:dyDescent="0.25">
      <c r="A38" s="67"/>
      <c r="B38" s="76" t="s">
        <v>77</v>
      </c>
      <c r="C38" s="39">
        <v>992</v>
      </c>
      <c r="D38" s="40" t="s">
        <v>23</v>
      </c>
      <c r="E38" s="40" t="s">
        <v>25</v>
      </c>
      <c r="F38" s="41" t="s">
        <v>75</v>
      </c>
      <c r="G38" s="42" t="s">
        <v>76</v>
      </c>
      <c r="H38" s="42" t="s">
        <v>24</v>
      </c>
      <c r="I38" s="43" t="s">
        <v>152</v>
      </c>
      <c r="J38" s="40" t="s">
        <v>78</v>
      </c>
      <c r="K38" s="364">
        <v>853.1</v>
      </c>
      <c r="L38" s="235"/>
      <c r="M38" s="236"/>
      <c r="N38" s="236"/>
      <c r="O38" s="87"/>
    </row>
    <row r="39" spans="1:15" s="72" customFormat="1" ht="72.75" customHeight="1" x14ac:dyDescent="0.2">
      <c r="A39" s="67"/>
      <c r="B39" s="66" t="s">
        <v>79</v>
      </c>
      <c r="C39" s="67">
        <v>992</v>
      </c>
      <c r="D39" s="68" t="s">
        <v>23</v>
      </c>
      <c r="E39" s="68" t="s">
        <v>26</v>
      </c>
      <c r="F39" s="69"/>
      <c r="G39" s="70"/>
      <c r="H39" s="70"/>
      <c r="I39" s="71"/>
      <c r="J39" s="68"/>
      <c r="K39" s="110">
        <f>K43+K44+K45+K48+K49</f>
        <v>4889.2</v>
      </c>
      <c r="L39" s="235"/>
      <c r="M39" s="237"/>
      <c r="N39" s="236"/>
    </row>
    <row r="40" spans="1:15" s="72" customFormat="1" x14ac:dyDescent="0.25">
      <c r="A40" s="67"/>
      <c r="B40" s="76" t="s">
        <v>186</v>
      </c>
      <c r="C40" s="39">
        <v>992</v>
      </c>
      <c r="D40" s="40" t="s">
        <v>23</v>
      </c>
      <c r="E40" s="40" t="s">
        <v>26</v>
      </c>
      <c r="F40" s="41" t="s">
        <v>80</v>
      </c>
      <c r="G40" s="42" t="s">
        <v>67</v>
      </c>
      <c r="H40" s="42" t="s">
        <v>24</v>
      </c>
      <c r="I40" s="43" t="s">
        <v>139</v>
      </c>
      <c r="J40" s="40"/>
      <c r="K40" s="111">
        <f>K41+K46+K49</f>
        <v>4889.2</v>
      </c>
      <c r="L40" s="235"/>
      <c r="M40" s="236"/>
      <c r="N40" s="236"/>
    </row>
    <row r="41" spans="1:15" x14ac:dyDescent="0.25">
      <c r="A41" s="38"/>
      <c r="B41" s="76" t="s">
        <v>186</v>
      </c>
      <c r="C41" s="39">
        <v>992</v>
      </c>
      <c r="D41" s="40" t="s">
        <v>23</v>
      </c>
      <c r="E41" s="40" t="s">
        <v>26</v>
      </c>
      <c r="F41" s="41" t="s">
        <v>80</v>
      </c>
      <c r="G41" s="42" t="s">
        <v>76</v>
      </c>
      <c r="H41" s="42" t="s">
        <v>24</v>
      </c>
      <c r="I41" s="43" t="s">
        <v>139</v>
      </c>
      <c r="J41" s="40"/>
      <c r="K41" s="111">
        <f>K42</f>
        <v>4800</v>
      </c>
    </row>
    <row r="42" spans="1:15" ht="30" x14ac:dyDescent="0.25">
      <c r="A42" s="38"/>
      <c r="B42" s="76" t="s">
        <v>70</v>
      </c>
      <c r="C42" s="39">
        <v>992</v>
      </c>
      <c r="D42" s="40" t="s">
        <v>23</v>
      </c>
      <c r="E42" s="40" t="s">
        <v>26</v>
      </c>
      <c r="F42" s="41" t="s">
        <v>80</v>
      </c>
      <c r="G42" s="42" t="s">
        <v>76</v>
      </c>
      <c r="H42" s="42" t="s">
        <v>24</v>
      </c>
      <c r="I42" s="43" t="s">
        <v>152</v>
      </c>
      <c r="J42" s="40"/>
      <c r="K42" s="111">
        <f>K43+K44+K45</f>
        <v>4800</v>
      </c>
    </row>
    <row r="43" spans="1:15" ht="76.5" customHeight="1" x14ac:dyDescent="0.25">
      <c r="A43" s="436"/>
      <c r="B43" s="492" t="s">
        <v>77</v>
      </c>
      <c r="C43" s="375">
        <v>992</v>
      </c>
      <c r="D43" s="376" t="s">
        <v>23</v>
      </c>
      <c r="E43" s="376" t="s">
        <v>26</v>
      </c>
      <c r="F43" s="377" t="s">
        <v>80</v>
      </c>
      <c r="G43" s="369" t="s">
        <v>76</v>
      </c>
      <c r="H43" s="369" t="s">
        <v>24</v>
      </c>
      <c r="I43" s="378" t="s">
        <v>152</v>
      </c>
      <c r="J43" s="376" t="s">
        <v>78</v>
      </c>
      <c r="K43" s="364">
        <v>3507.5</v>
      </c>
      <c r="L43" s="493"/>
    </row>
    <row r="44" spans="1:15" ht="28.5" customHeight="1" x14ac:dyDescent="0.25">
      <c r="A44" s="436"/>
      <c r="B44" s="492" t="s">
        <v>81</v>
      </c>
      <c r="C44" s="375">
        <v>992</v>
      </c>
      <c r="D44" s="376" t="s">
        <v>23</v>
      </c>
      <c r="E44" s="376" t="s">
        <v>26</v>
      </c>
      <c r="F44" s="377" t="s">
        <v>80</v>
      </c>
      <c r="G44" s="369" t="s">
        <v>76</v>
      </c>
      <c r="H44" s="369" t="s">
        <v>24</v>
      </c>
      <c r="I44" s="378" t="s">
        <v>152</v>
      </c>
      <c r="J44" s="376" t="s">
        <v>82</v>
      </c>
      <c r="K44" s="364">
        <v>1225</v>
      </c>
      <c r="L44" s="493"/>
    </row>
    <row r="45" spans="1:15" ht="16.5" customHeight="1" x14ac:dyDescent="0.25">
      <c r="A45" s="436"/>
      <c r="B45" s="21" t="s">
        <v>83</v>
      </c>
      <c r="C45" s="166">
        <v>992</v>
      </c>
      <c r="D45" s="27" t="s">
        <v>23</v>
      </c>
      <c r="E45" s="27" t="s">
        <v>26</v>
      </c>
      <c r="F45" s="156" t="s">
        <v>80</v>
      </c>
      <c r="G45" s="158" t="s">
        <v>76</v>
      </c>
      <c r="H45" s="158" t="s">
        <v>24</v>
      </c>
      <c r="I45" s="28" t="s">
        <v>152</v>
      </c>
      <c r="J45" s="27" t="s">
        <v>84</v>
      </c>
      <c r="K45" s="167">
        <v>67.5</v>
      </c>
    </row>
    <row r="46" spans="1:15" x14ac:dyDescent="0.25">
      <c r="A46" s="38"/>
      <c r="B46" s="76" t="s">
        <v>57</v>
      </c>
      <c r="C46" s="39">
        <v>992</v>
      </c>
      <c r="D46" s="40" t="s">
        <v>23</v>
      </c>
      <c r="E46" s="40" t="s">
        <v>26</v>
      </c>
      <c r="F46" s="41" t="s">
        <v>80</v>
      </c>
      <c r="G46" s="42" t="s">
        <v>69</v>
      </c>
      <c r="H46" s="42" t="s">
        <v>24</v>
      </c>
      <c r="I46" s="43" t="s">
        <v>139</v>
      </c>
      <c r="J46" s="40"/>
      <c r="K46" s="111">
        <f>K47</f>
        <v>3.8</v>
      </c>
    </row>
    <row r="47" spans="1:15" ht="45" x14ac:dyDescent="0.25">
      <c r="A47" s="38"/>
      <c r="B47" s="76" t="s">
        <v>85</v>
      </c>
      <c r="C47" s="39">
        <v>992</v>
      </c>
      <c r="D47" s="40" t="s">
        <v>23</v>
      </c>
      <c r="E47" s="40" t="s">
        <v>26</v>
      </c>
      <c r="F47" s="41" t="s">
        <v>80</v>
      </c>
      <c r="G47" s="42" t="s">
        <v>69</v>
      </c>
      <c r="H47" s="42" t="s">
        <v>24</v>
      </c>
      <c r="I47" s="43" t="s">
        <v>153</v>
      </c>
      <c r="J47" s="40"/>
      <c r="K47" s="111">
        <f>K48</f>
        <v>3.8</v>
      </c>
    </row>
    <row r="48" spans="1:15" ht="44.25" customHeight="1" x14ac:dyDescent="0.25">
      <c r="A48" s="163"/>
      <c r="B48" s="83" t="s">
        <v>81</v>
      </c>
      <c r="C48" s="164">
        <v>992</v>
      </c>
      <c r="D48" s="226" t="s">
        <v>23</v>
      </c>
      <c r="E48" s="226" t="s">
        <v>26</v>
      </c>
      <c r="F48" s="421" t="s">
        <v>80</v>
      </c>
      <c r="G48" s="422" t="s">
        <v>69</v>
      </c>
      <c r="H48" s="422" t="s">
        <v>24</v>
      </c>
      <c r="I48" s="261" t="s">
        <v>153</v>
      </c>
      <c r="J48" s="226" t="s">
        <v>82</v>
      </c>
      <c r="K48" s="228">
        <v>3.8</v>
      </c>
    </row>
    <row r="49" spans="1:14" x14ac:dyDescent="0.25">
      <c r="A49" s="38"/>
      <c r="B49" s="82" t="s">
        <v>433</v>
      </c>
      <c r="C49" s="39">
        <v>992</v>
      </c>
      <c r="D49" s="310" t="s">
        <v>23</v>
      </c>
      <c r="E49" s="310" t="s">
        <v>26</v>
      </c>
      <c r="F49" s="421" t="s">
        <v>80</v>
      </c>
      <c r="G49" s="422" t="s">
        <v>163</v>
      </c>
      <c r="H49" s="422" t="s">
        <v>24</v>
      </c>
      <c r="I49" s="261" t="s">
        <v>139</v>
      </c>
      <c r="J49" s="310"/>
      <c r="K49" s="111">
        <f>K50+K52</f>
        <v>85.4</v>
      </c>
    </row>
    <row r="50" spans="1:14" ht="60" x14ac:dyDescent="0.25">
      <c r="A50" s="38"/>
      <c r="B50" s="82" t="s">
        <v>434</v>
      </c>
      <c r="C50" s="39">
        <v>992</v>
      </c>
      <c r="D50" s="310" t="s">
        <v>23</v>
      </c>
      <c r="E50" s="310" t="s">
        <v>26</v>
      </c>
      <c r="F50" s="421" t="s">
        <v>80</v>
      </c>
      <c r="G50" s="422" t="s">
        <v>163</v>
      </c>
      <c r="H50" s="422" t="s">
        <v>24</v>
      </c>
      <c r="I50" s="261" t="s">
        <v>435</v>
      </c>
      <c r="J50" s="310"/>
      <c r="K50" s="111">
        <f>K51</f>
        <v>48.2</v>
      </c>
    </row>
    <row r="51" spans="1:14" x14ac:dyDescent="0.25">
      <c r="A51" s="38"/>
      <c r="B51" s="82" t="s">
        <v>71</v>
      </c>
      <c r="C51" s="39">
        <v>992</v>
      </c>
      <c r="D51" s="310" t="s">
        <v>23</v>
      </c>
      <c r="E51" s="310" t="s">
        <v>26</v>
      </c>
      <c r="F51" s="421" t="s">
        <v>80</v>
      </c>
      <c r="G51" s="422" t="s">
        <v>163</v>
      </c>
      <c r="H51" s="422" t="s">
        <v>24</v>
      </c>
      <c r="I51" s="261" t="s">
        <v>435</v>
      </c>
      <c r="J51" s="310" t="s">
        <v>72</v>
      </c>
      <c r="K51" s="111">
        <v>48.2</v>
      </c>
    </row>
    <row r="52" spans="1:14" ht="45" x14ac:dyDescent="0.25">
      <c r="A52" s="38"/>
      <c r="B52" s="82" t="s">
        <v>539</v>
      </c>
      <c r="C52" s="39">
        <v>992</v>
      </c>
      <c r="D52" s="310" t="s">
        <v>23</v>
      </c>
      <c r="E52" s="310" t="s">
        <v>26</v>
      </c>
      <c r="F52" s="421" t="s">
        <v>80</v>
      </c>
      <c r="G52" s="422" t="s">
        <v>163</v>
      </c>
      <c r="H52" s="422" t="s">
        <v>24</v>
      </c>
      <c r="I52" s="261" t="s">
        <v>440</v>
      </c>
      <c r="J52" s="310"/>
      <c r="K52" s="111">
        <f>K53</f>
        <v>37.200000000000003</v>
      </c>
    </row>
    <row r="53" spans="1:14" x14ac:dyDescent="0.25">
      <c r="A53" s="38"/>
      <c r="B53" s="82" t="s">
        <v>71</v>
      </c>
      <c r="C53" s="39">
        <v>992</v>
      </c>
      <c r="D53" s="310" t="s">
        <v>23</v>
      </c>
      <c r="E53" s="310" t="s">
        <v>26</v>
      </c>
      <c r="F53" s="310" t="s">
        <v>80</v>
      </c>
      <c r="G53" s="310" t="s">
        <v>163</v>
      </c>
      <c r="H53" s="310" t="s">
        <v>24</v>
      </c>
      <c r="I53" s="310" t="s">
        <v>440</v>
      </c>
      <c r="J53" s="310" t="s">
        <v>72</v>
      </c>
      <c r="K53" s="111">
        <v>37.200000000000003</v>
      </c>
    </row>
    <row r="54" spans="1:14" x14ac:dyDescent="0.25">
      <c r="A54" s="38"/>
      <c r="B54" s="66" t="s">
        <v>86</v>
      </c>
      <c r="C54" s="67">
        <v>992</v>
      </c>
      <c r="D54" s="68" t="s">
        <v>23</v>
      </c>
      <c r="E54" s="68" t="s">
        <v>42</v>
      </c>
      <c r="F54" s="69"/>
      <c r="G54" s="70"/>
      <c r="H54" s="70"/>
      <c r="I54" s="71"/>
      <c r="J54" s="68"/>
      <c r="K54" s="110">
        <f>K58</f>
        <v>10</v>
      </c>
    </row>
    <row r="55" spans="1:14" x14ac:dyDescent="0.25">
      <c r="A55" s="38"/>
      <c r="B55" s="76" t="s">
        <v>59</v>
      </c>
      <c r="C55" s="39">
        <v>992</v>
      </c>
      <c r="D55" s="40" t="s">
        <v>23</v>
      </c>
      <c r="E55" s="40" t="s">
        <v>42</v>
      </c>
      <c r="F55" s="41" t="s">
        <v>80</v>
      </c>
      <c r="G55" s="42" t="s">
        <v>67</v>
      </c>
      <c r="H55" s="42" t="s">
        <v>24</v>
      </c>
      <c r="I55" s="43" t="s">
        <v>139</v>
      </c>
      <c r="J55" s="40"/>
      <c r="K55" s="111">
        <f>K58</f>
        <v>10</v>
      </c>
    </row>
    <row r="56" spans="1:14" ht="30" x14ac:dyDescent="0.25">
      <c r="A56" s="38"/>
      <c r="B56" s="76" t="s">
        <v>55</v>
      </c>
      <c r="C56" s="39">
        <v>992</v>
      </c>
      <c r="D56" s="40" t="s">
        <v>23</v>
      </c>
      <c r="E56" s="40" t="s">
        <v>42</v>
      </c>
      <c r="F56" s="41" t="s">
        <v>80</v>
      </c>
      <c r="G56" s="42" t="s">
        <v>87</v>
      </c>
      <c r="H56" s="42" t="s">
        <v>24</v>
      </c>
      <c r="I56" s="43" t="s">
        <v>139</v>
      </c>
      <c r="J56" s="40"/>
      <c r="K56" s="111">
        <f>K58</f>
        <v>10</v>
      </c>
    </row>
    <row r="57" spans="1:14" x14ac:dyDescent="0.25">
      <c r="A57" s="38"/>
      <c r="B57" s="76" t="s">
        <v>88</v>
      </c>
      <c r="C57" s="39">
        <v>992</v>
      </c>
      <c r="D57" s="40" t="s">
        <v>23</v>
      </c>
      <c r="E57" s="40" t="s">
        <v>42</v>
      </c>
      <c r="F57" s="41" t="s">
        <v>80</v>
      </c>
      <c r="G57" s="42" t="s">
        <v>87</v>
      </c>
      <c r="H57" s="42" t="s">
        <v>24</v>
      </c>
      <c r="I57" s="43" t="s">
        <v>154</v>
      </c>
      <c r="J57" s="40"/>
      <c r="K57" s="111">
        <f>K58</f>
        <v>10</v>
      </c>
    </row>
    <row r="58" spans="1:14" x14ac:dyDescent="0.25">
      <c r="A58" s="466"/>
      <c r="B58" s="503" t="s">
        <v>83</v>
      </c>
      <c r="C58" s="504">
        <v>992</v>
      </c>
      <c r="D58" s="505" t="s">
        <v>23</v>
      </c>
      <c r="E58" s="505" t="s">
        <v>42</v>
      </c>
      <c r="F58" s="506" t="s">
        <v>80</v>
      </c>
      <c r="G58" s="507" t="s">
        <v>87</v>
      </c>
      <c r="H58" s="507" t="s">
        <v>24</v>
      </c>
      <c r="I58" s="508" t="s">
        <v>154</v>
      </c>
      <c r="J58" s="505" t="s">
        <v>84</v>
      </c>
      <c r="K58" s="509">
        <v>10</v>
      </c>
      <c r="L58" s="510"/>
    </row>
    <row r="59" spans="1:14" s="72" customFormat="1" ht="28.5" customHeight="1" x14ac:dyDescent="0.25">
      <c r="A59" s="65"/>
      <c r="B59" s="80" t="s">
        <v>9</v>
      </c>
      <c r="C59" s="365">
        <v>992</v>
      </c>
      <c r="D59" s="366" t="s">
        <v>23</v>
      </c>
      <c r="E59" s="366">
        <v>13</v>
      </c>
      <c r="F59" s="367"/>
      <c r="G59" s="368"/>
      <c r="H59" s="369"/>
      <c r="I59" s="370"/>
      <c r="J59" s="366"/>
      <c r="K59" s="371">
        <f>K63+K69+K67</f>
        <v>5893.2</v>
      </c>
      <c r="L59" s="235"/>
      <c r="M59" s="236"/>
      <c r="N59" s="236"/>
    </row>
    <row r="60" spans="1:14" ht="72" customHeight="1" x14ac:dyDescent="0.25">
      <c r="A60" s="38"/>
      <c r="B60" s="44" t="s">
        <v>174</v>
      </c>
      <c r="C60" s="39">
        <v>992</v>
      </c>
      <c r="D60" s="40" t="s">
        <v>23</v>
      </c>
      <c r="E60" s="40">
        <v>13</v>
      </c>
      <c r="F60" s="41" t="s">
        <v>42</v>
      </c>
      <c r="G60" s="42" t="s">
        <v>67</v>
      </c>
      <c r="H60" s="42" t="s">
        <v>24</v>
      </c>
      <c r="I60" s="43" t="s">
        <v>139</v>
      </c>
      <c r="J60" s="84"/>
      <c r="K60" s="111">
        <f>K63</f>
        <v>14.4</v>
      </c>
    </row>
    <row r="61" spans="1:14" ht="34.5" customHeight="1" x14ac:dyDescent="0.25">
      <c r="A61" s="38"/>
      <c r="B61" s="44" t="s">
        <v>93</v>
      </c>
      <c r="C61" s="39">
        <v>992</v>
      </c>
      <c r="D61" s="40" t="s">
        <v>23</v>
      </c>
      <c r="E61" s="40">
        <v>13</v>
      </c>
      <c r="F61" s="41" t="s">
        <v>42</v>
      </c>
      <c r="G61" s="42" t="s">
        <v>76</v>
      </c>
      <c r="H61" s="42" t="s">
        <v>24</v>
      </c>
      <c r="I61" s="43" t="s">
        <v>139</v>
      </c>
      <c r="J61" s="84"/>
      <c r="K61" s="111">
        <f>K63</f>
        <v>14.4</v>
      </c>
    </row>
    <row r="62" spans="1:14" s="32" customFormat="1" ht="44.25" customHeight="1" x14ac:dyDescent="0.25">
      <c r="A62" s="30"/>
      <c r="B62" s="165" t="s">
        <v>94</v>
      </c>
      <c r="C62" s="166">
        <v>992</v>
      </c>
      <c r="D62" s="27" t="s">
        <v>23</v>
      </c>
      <c r="E62" s="27">
        <v>13</v>
      </c>
      <c r="F62" s="156" t="s">
        <v>42</v>
      </c>
      <c r="G62" s="158" t="s">
        <v>76</v>
      </c>
      <c r="H62" s="158" t="s">
        <v>24</v>
      </c>
      <c r="I62" s="28" t="s">
        <v>144</v>
      </c>
      <c r="J62" s="31"/>
      <c r="K62" s="167">
        <f>K63</f>
        <v>14.4</v>
      </c>
      <c r="L62" s="238"/>
      <c r="M62" s="239"/>
      <c r="N62" s="239"/>
    </row>
    <row r="63" spans="1:14" ht="29.25" customHeight="1" x14ac:dyDescent="0.25">
      <c r="A63" s="38"/>
      <c r="B63" s="22" t="s">
        <v>119</v>
      </c>
      <c r="C63" s="39">
        <v>992</v>
      </c>
      <c r="D63" s="40" t="s">
        <v>23</v>
      </c>
      <c r="E63" s="40">
        <v>13</v>
      </c>
      <c r="F63" s="41" t="s">
        <v>42</v>
      </c>
      <c r="G63" s="42" t="s">
        <v>76</v>
      </c>
      <c r="H63" s="42" t="s">
        <v>24</v>
      </c>
      <c r="I63" s="43" t="s">
        <v>144</v>
      </c>
      <c r="J63" s="40" t="s">
        <v>120</v>
      </c>
      <c r="K63" s="111">
        <v>14.4</v>
      </c>
    </row>
    <row r="64" spans="1:14" ht="66" customHeight="1" x14ac:dyDescent="0.25">
      <c r="A64" s="38"/>
      <c r="B64" s="44" t="s">
        <v>276</v>
      </c>
      <c r="C64" s="166">
        <v>992</v>
      </c>
      <c r="D64" s="27" t="s">
        <v>23</v>
      </c>
      <c r="E64" s="27">
        <v>13</v>
      </c>
      <c r="F64" s="156" t="s">
        <v>41</v>
      </c>
      <c r="G64" s="158" t="s">
        <v>67</v>
      </c>
      <c r="H64" s="158" t="s">
        <v>24</v>
      </c>
      <c r="I64" s="28" t="s">
        <v>139</v>
      </c>
      <c r="J64" s="27"/>
      <c r="K64" s="111">
        <f>K67</f>
        <v>224.5</v>
      </c>
    </row>
    <row r="65" spans="1:256" ht="23.25" customHeight="1" x14ac:dyDescent="0.25">
      <c r="A65" s="38"/>
      <c r="B65" s="165" t="s">
        <v>212</v>
      </c>
      <c r="C65" s="166">
        <v>992</v>
      </c>
      <c r="D65" s="27" t="s">
        <v>23</v>
      </c>
      <c r="E65" s="27">
        <v>13</v>
      </c>
      <c r="F65" s="156" t="s">
        <v>41</v>
      </c>
      <c r="G65" s="158" t="s">
        <v>76</v>
      </c>
      <c r="H65" s="158" t="s">
        <v>24</v>
      </c>
      <c r="I65" s="28" t="s">
        <v>139</v>
      </c>
      <c r="J65" s="27"/>
      <c r="K65" s="167">
        <f>K67</f>
        <v>224.5</v>
      </c>
    </row>
    <row r="66" spans="1:256" ht="58.5" customHeight="1" x14ac:dyDescent="0.25">
      <c r="A66" s="38"/>
      <c r="B66" s="165" t="s">
        <v>214</v>
      </c>
      <c r="C66" s="166">
        <v>992</v>
      </c>
      <c r="D66" s="27" t="s">
        <v>23</v>
      </c>
      <c r="E66" s="27">
        <v>13</v>
      </c>
      <c r="F66" s="156" t="s">
        <v>41</v>
      </c>
      <c r="G66" s="158" t="s">
        <v>76</v>
      </c>
      <c r="H66" s="158" t="s">
        <v>24</v>
      </c>
      <c r="I66" s="28" t="s">
        <v>213</v>
      </c>
      <c r="J66" s="27"/>
      <c r="K66" s="167">
        <f>K67</f>
        <v>224.5</v>
      </c>
    </row>
    <row r="67" spans="1:256" ht="35.25" customHeight="1" x14ac:dyDescent="0.25">
      <c r="A67" s="436"/>
      <c r="B67" s="492" t="s">
        <v>81</v>
      </c>
      <c r="C67" s="375">
        <v>992</v>
      </c>
      <c r="D67" s="376" t="s">
        <v>23</v>
      </c>
      <c r="E67" s="376">
        <v>13</v>
      </c>
      <c r="F67" s="377" t="s">
        <v>41</v>
      </c>
      <c r="G67" s="369" t="s">
        <v>76</v>
      </c>
      <c r="H67" s="369" t="s">
        <v>24</v>
      </c>
      <c r="I67" s="378" t="s">
        <v>213</v>
      </c>
      <c r="J67" s="376" t="s">
        <v>82</v>
      </c>
      <c r="K67" s="364">
        <v>224.5</v>
      </c>
      <c r="L67" s="493"/>
    </row>
    <row r="68" spans="1:256" s="72" customFormat="1" x14ac:dyDescent="0.25">
      <c r="A68" s="436"/>
      <c r="B68" s="492" t="s">
        <v>53</v>
      </c>
      <c r="C68" s="375">
        <v>992</v>
      </c>
      <c r="D68" s="376" t="s">
        <v>23</v>
      </c>
      <c r="E68" s="376" t="s">
        <v>41</v>
      </c>
      <c r="F68" s="377" t="s">
        <v>80</v>
      </c>
      <c r="G68" s="369" t="s">
        <v>76</v>
      </c>
      <c r="H68" s="369" t="s">
        <v>24</v>
      </c>
      <c r="I68" s="378" t="s">
        <v>139</v>
      </c>
      <c r="J68" s="376"/>
      <c r="K68" s="364">
        <f>K69</f>
        <v>5654.3</v>
      </c>
      <c r="L68" s="493"/>
      <c r="M68" s="231"/>
      <c r="N68" s="231"/>
      <c r="O68" s="73"/>
      <c r="P68" s="73"/>
      <c r="Q68" s="73"/>
      <c r="R68" s="73"/>
      <c r="S68" s="73"/>
      <c r="T68" s="73"/>
      <c r="U68" s="73"/>
      <c r="V68" s="73"/>
      <c r="W68" s="73"/>
      <c r="X68" s="73"/>
      <c r="Y68" s="73"/>
      <c r="Z68" s="73"/>
      <c r="AA68" s="73"/>
      <c r="AB68" s="73"/>
      <c r="AC68" s="73"/>
      <c r="AD68" s="73"/>
      <c r="AE68" s="73"/>
      <c r="AF68" s="73"/>
      <c r="AG68" s="73"/>
      <c r="AH68" s="73"/>
      <c r="AI68" s="73"/>
      <c r="AJ68" s="73"/>
      <c r="AK68" s="73"/>
      <c r="AL68" s="73"/>
      <c r="AM68" s="73"/>
      <c r="AN68" s="73"/>
      <c r="AO68" s="73"/>
      <c r="AP68" s="73"/>
      <c r="AQ68" s="73"/>
      <c r="AR68" s="73"/>
      <c r="AS68" s="73"/>
      <c r="AT68" s="73"/>
      <c r="AU68" s="73"/>
      <c r="AV68" s="73"/>
      <c r="AW68" s="73"/>
      <c r="AX68" s="73"/>
      <c r="AY68" s="73"/>
      <c r="AZ68" s="73"/>
      <c r="BA68" s="73"/>
      <c r="BB68" s="73"/>
      <c r="BC68" s="73"/>
      <c r="BD68" s="73"/>
      <c r="BE68" s="73"/>
      <c r="BF68" s="73"/>
      <c r="BG68" s="73"/>
      <c r="BH68" s="73"/>
      <c r="BI68" s="73"/>
      <c r="BJ68" s="73"/>
      <c r="BK68" s="73"/>
      <c r="BL68" s="73"/>
      <c r="BM68" s="73"/>
      <c r="BN68" s="73"/>
      <c r="BO68" s="73"/>
      <c r="BP68" s="73"/>
      <c r="BQ68" s="73"/>
      <c r="BR68" s="73"/>
      <c r="BS68" s="73"/>
      <c r="BT68" s="73"/>
      <c r="BU68" s="73"/>
      <c r="BV68" s="73"/>
      <c r="BW68" s="73"/>
      <c r="BX68" s="73"/>
      <c r="BY68" s="73"/>
      <c r="BZ68" s="73"/>
      <c r="CA68" s="73"/>
      <c r="CB68" s="73"/>
      <c r="CC68" s="73"/>
      <c r="CD68" s="73"/>
      <c r="CE68" s="73"/>
      <c r="CF68" s="73"/>
      <c r="CG68" s="73"/>
      <c r="CH68" s="73"/>
      <c r="CI68" s="73"/>
      <c r="CJ68" s="73"/>
      <c r="CK68" s="73"/>
      <c r="CL68" s="73"/>
      <c r="CM68" s="73"/>
      <c r="CN68" s="73"/>
      <c r="CO68" s="73"/>
      <c r="CP68" s="73"/>
      <c r="CQ68" s="73"/>
      <c r="CR68" s="73"/>
      <c r="CS68" s="73"/>
      <c r="CT68" s="73"/>
      <c r="CU68" s="73"/>
      <c r="CV68" s="73"/>
      <c r="CW68" s="73"/>
      <c r="CX68" s="73"/>
      <c r="CY68" s="73"/>
      <c r="CZ68" s="73"/>
      <c r="DA68" s="73"/>
      <c r="DB68" s="73"/>
      <c r="DC68" s="73"/>
      <c r="DD68" s="73"/>
      <c r="DE68" s="73"/>
      <c r="DF68" s="73"/>
      <c r="DG68" s="73"/>
      <c r="DH68" s="73"/>
      <c r="DI68" s="73"/>
      <c r="DJ68" s="73"/>
      <c r="DK68" s="73"/>
      <c r="DL68" s="73"/>
      <c r="DM68" s="73"/>
      <c r="DN68" s="73"/>
      <c r="DO68" s="73"/>
      <c r="DP68" s="73"/>
      <c r="DQ68" s="73"/>
      <c r="DR68" s="73"/>
      <c r="DS68" s="73"/>
      <c r="DT68" s="73"/>
      <c r="DU68" s="73"/>
      <c r="DV68" s="73"/>
      <c r="DW68" s="73"/>
      <c r="DX68" s="73"/>
      <c r="DY68" s="73"/>
      <c r="DZ68" s="73"/>
      <c r="EA68" s="73"/>
      <c r="EB68" s="73"/>
      <c r="EC68" s="73"/>
      <c r="ED68" s="73"/>
      <c r="EE68" s="73"/>
      <c r="EF68" s="73"/>
      <c r="EG68" s="73"/>
      <c r="EH68" s="73"/>
      <c r="EI68" s="73"/>
      <c r="EJ68" s="73"/>
      <c r="EK68" s="73"/>
      <c r="EL68" s="73"/>
      <c r="EM68" s="73"/>
      <c r="EN68" s="73"/>
      <c r="EO68" s="73"/>
      <c r="EP68" s="73"/>
      <c r="EQ68" s="73"/>
      <c r="ER68" s="73"/>
      <c r="ES68" s="73"/>
      <c r="ET68" s="73"/>
      <c r="EU68" s="73"/>
      <c r="EV68" s="73"/>
      <c r="EW68" s="73"/>
      <c r="EX68" s="73"/>
      <c r="EY68" s="73"/>
      <c r="EZ68" s="73"/>
      <c r="FA68" s="73"/>
      <c r="FB68" s="73"/>
      <c r="FC68" s="73"/>
      <c r="FD68" s="73"/>
      <c r="FE68" s="73"/>
      <c r="FF68" s="73"/>
      <c r="FG68" s="73"/>
      <c r="FH68" s="73"/>
      <c r="FI68" s="73"/>
      <c r="FJ68" s="73"/>
      <c r="FK68" s="73"/>
      <c r="FL68" s="73"/>
      <c r="FM68" s="73"/>
      <c r="FN68" s="73"/>
      <c r="FO68" s="73"/>
      <c r="FP68" s="73"/>
      <c r="FQ68" s="73"/>
      <c r="FR68" s="73"/>
      <c r="FS68" s="73"/>
      <c r="FT68" s="73"/>
      <c r="FU68" s="73"/>
      <c r="FV68" s="73"/>
      <c r="FW68" s="73"/>
      <c r="FX68" s="73"/>
      <c r="FY68" s="73"/>
      <c r="FZ68" s="73"/>
      <c r="GA68" s="73"/>
      <c r="GB68" s="73"/>
      <c r="GC68" s="73"/>
      <c r="GD68" s="73"/>
      <c r="GE68" s="73"/>
      <c r="GF68" s="73"/>
      <c r="GG68" s="73"/>
      <c r="GH68" s="73"/>
      <c r="GI68" s="73"/>
      <c r="GJ68" s="73"/>
      <c r="GK68" s="73"/>
      <c r="GL68" s="73"/>
      <c r="GM68" s="73"/>
      <c r="GN68" s="73"/>
      <c r="GO68" s="73"/>
      <c r="GP68" s="73"/>
      <c r="GQ68" s="73"/>
      <c r="GR68" s="73"/>
      <c r="GS68" s="73"/>
      <c r="GT68" s="73"/>
      <c r="GU68" s="73"/>
      <c r="GV68" s="73"/>
      <c r="GW68" s="73"/>
      <c r="GX68" s="73"/>
      <c r="GY68" s="73"/>
      <c r="GZ68" s="73"/>
      <c r="HA68" s="73"/>
      <c r="HB68" s="73"/>
      <c r="HC68" s="73"/>
      <c r="HD68" s="73"/>
      <c r="HE68" s="73"/>
      <c r="HF68" s="73"/>
      <c r="HG68" s="73"/>
      <c r="HH68" s="73"/>
      <c r="HI68" s="73"/>
      <c r="HJ68" s="73"/>
      <c r="HK68" s="73"/>
      <c r="HL68" s="73"/>
      <c r="HM68" s="73"/>
      <c r="HN68" s="73"/>
      <c r="HO68" s="73"/>
      <c r="HP68" s="73"/>
      <c r="HQ68" s="73"/>
      <c r="HR68" s="73"/>
      <c r="HS68" s="73"/>
      <c r="HT68" s="73"/>
      <c r="HU68" s="73"/>
      <c r="HV68" s="73"/>
      <c r="HW68" s="73"/>
      <c r="HX68" s="73"/>
      <c r="HY68" s="73"/>
      <c r="HZ68" s="73"/>
      <c r="IA68" s="73"/>
      <c r="IB68" s="73"/>
      <c r="IC68" s="73"/>
      <c r="ID68" s="73"/>
      <c r="IE68" s="73"/>
      <c r="IF68" s="73"/>
      <c r="IG68" s="73"/>
      <c r="IH68" s="73"/>
      <c r="II68" s="73"/>
      <c r="IJ68" s="73"/>
      <c r="IK68" s="73"/>
      <c r="IL68" s="73"/>
      <c r="IM68" s="73"/>
      <c r="IN68" s="73"/>
      <c r="IO68" s="73"/>
      <c r="IP68" s="73"/>
      <c r="IQ68" s="73"/>
      <c r="IR68" s="73"/>
      <c r="IS68" s="73"/>
      <c r="IT68" s="73"/>
      <c r="IU68" s="73"/>
      <c r="IV68" s="73"/>
    </row>
    <row r="69" spans="1:256" x14ac:dyDescent="0.25">
      <c r="A69" s="436"/>
      <c r="B69" s="492" t="s">
        <v>196</v>
      </c>
      <c r="C69" s="375">
        <v>992</v>
      </c>
      <c r="D69" s="376" t="s">
        <v>23</v>
      </c>
      <c r="E69" s="376" t="s">
        <v>41</v>
      </c>
      <c r="F69" s="377" t="s">
        <v>80</v>
      </c>
      <c r="G69" s="369" t="s">
        <v>76</v>
      </c>
      <c r="H69" s="369" t="s">
        <v>24</v>
      </c>
      <c r="I69" s="378" t="s">
        <v>197</v>
      </c>
      <c r="J69" s="376" t="s">
        <v>84</v>
      </c>
      <c r="K69" s="364">
        <v>5654.3</v>
      </c>
      <c r="L69" s="493"/>
    </row>
    <row r="70" spans="1:256" s="72" customFormat="1" ht="14.25" x14ac:dyDescent="0.2">
      <c r="A70" s="65"/>
      <c r="B70" s="66" t="s">
        <v>35</v>
      </c>
      <c r="C70" s="67">
        <v>992</v>
      </c>
      <c r="D70" s="68" t="s">
        <v>25</v>
      </c>
      <c r="E70" s="68" t="s">
        <v>24</v>
      </c>
      <c r="F70" s="69"/>
      <c r="G70" s="70"/>
      <c r="H70" s="70"/>
      <c r="I70" s="71"/>
      <c r="J70" s="68"/>
      <c r="K70" s="110">
        <f>K75</f>
        <v>212.3</v>
      </c>
      <c r="L70" s="235"/>
      <c r="M70" s="236"/>
      <c r="N70" s="236"/>
    </row>
    <row r="71" spans="1:256" ht="32.25" customHeight="1" x14ac:dyDescent="0.25">
      <c r="A71" s="38"/>
      <c r="B71" s="66" t="s">
        <v>11</v>
      </c>
      <c r="C71" s="67">
        <v>992</v>
      </c>
      <c r="D71" s="68" t="s">
        <v>25</v>
      </c>
      <c r="E71" s="68" t="s">
        <v>27</v>
      </c>
      <c r="F71" s="69"/>
      <c r="G71" s="70"/>
      <c r="H71" s="70"/>
      <c r="I71" s="71"/>
      <c r="J71" s="68"/>
      <c r="K71" s="147">
        <f>K70</f>
        <v>212.3</v>
      </c>
    </row>
    <row r="72" spans="1:256" x14ac:dyDescent="0.25">
      <c r="A72" s="38"/>
      <c r="B72" s="76" t="s">
        <v>59</v>
      </c>
      <c r="C72" s="39">
        <v>992</v>
      </c>
      <c r="D72" s="40" t="s">
        <v>25</v>
      </c>
      <c r="E72" s="40" t="s">
        <v>27</v>
      </c>
      <c r="F72" s="41" t="s">
        <v>80</v>
      </c>
      <c r="G72" s="42" t="s">
        <v>67</v>
      </c>
      <c r="H72" s="42" t="s">
        <v>24</v>
      </c>
      <c r="I72" s="43" t="s">
        <v>68</v>
      </c>
      <c r="J72" s="40"/>
      <c r="K72" s="111">
        <f>K70</f>
        <v>212.3</v>
      </c>
    </row>
    <row r="73" spans="1:256" ht="24.75" customHeight="1" x14ac:dyDescent="0.25">
      <c r="A73" s="38"/>
      <c r="B73" s="76" t="s">
        <v>186</v>
      </c>
      <c r="C73" s="39">
        <v>992</v>
      </c>
      <c r="D73" s="40" t="s">
        <v>25</v>
      </c>
      <c r="E73" s="40" t="s">
        <v>27</v>
      </c>
      <c r="F73" s="41" t="s">
        <v>80</v>
      </c>
      <c r="G73" s="42" t="s">
        <v>76</v>
      </c>
      <c r="H73" s="42" t="s">
        <v>24</v>
      </c>
      <c r="I73" s="43" t="s">
        <v>68</v>
      </c>
      <c r="J73" s="40"/>
      <c r="K73" s="111">
        <f>K70</f>
        <v>212.3</v>
      </c>
    </row>
    <row r="74" spans="1:256" ht="46.5" customHeight="1" x14ac:dyDescent="0.25">
      <c r="A74" s="38"/>
      <c r="B74" s="76" t="s">
        <v>36</v>
      </c>
      <c r="C74" s="39">
        <v>992</v>
      </c>
      <c r="D74" s="40" t="s">
        <v>25</v>
      </c>
      <c r="E74" s="40" t="s">
        <v>27</v>
      </c>
      <c r="F74" s="41" t="s">
        <v>80</v>
      </c>
      <c r="G74" s="42" t="s">
        <v>76</v>
      </c>
      <c r="H74" s="42" t="s">
        <v>24</v>
      </c>
      <c r="I74" s="43" t="s">
        <v>156</v>
      </c>
      <c r="J74" s="40"/>
      <c r="K74" s="111">
        <f>K75</f>
        <v>212.3</v>
      </c>
    </row>
    <row r="75" spans="1:256" ht="75" customHeight="1" x14ac:dyDescent="0.25">
      <c r="A75" s="38"/>
      <c r="B75" s="76" t="s">
        <v>77</v>
      </c>
      <c r="C75" s="39">
        <v>992</v>
      </c>
      <c r="D75" s="40" t="s">
        <v>25</v>
      </c>
      <c r="E75" s="40" t="s">
        <v>27</v>
      </c>
      <c r="F75" s="41" t="s">
        <v>80</v>
      </c>
      <c r="G75" s="42" t="s">
        <v>76</v>
      </c>
      <c r="H75" s="42" t="s">
        <v>24</v>
      </c>
      <c r="I75" s="43" t="s">
        <v>156</v>
      </c>
      <c r="J75" s="40" t="s">
        <v>78</v>
      </c>
      <c r="K75" s="112">
        <v>212.3</v>
      </c>
    </row>
    <row r="76" spans="1:256" s="72" customFormat="1" ht="39.75" customHeight="1" x14ac:dyDescent="0.2">
      <c r="A76" s="65"/>
      <c r="B76" s="80" t="s">
        <v>12</v>
      </c>
      <c r="C76" s="67">
        <v>992</v>
      </c>
      <c r="D76" s="68" t="s">
        <v>27</v>
      </c>
      <c r="E76" s="68" t="s">
        <v>24</v>
      </c>
      <c r="F76" s="69"/>
      <c r="G76" s="70"/>
      <c r="H76" s="70"/>
      <c r="I76" s="71"/>
      <c r="J76" s="68"/>
      <c r="K76" s="110">
        <f>K77+K86</f>
        <v>168.6</v>
      </c>
      <c r="L76" s="235"/>
      <c r="M76" s="236"/>
      <c r="N76" s="236"/>
    </row>
    <row r="77" spans="1:256" ht="56.25" customHeight="1" x14ac:dyDescent="0.25">
      <c r="A77" s="38"/>
      <c r="B77" s="80" t="s">
        <v>13</v>
      </c>
      <c r="C77" s="67">
        <v>992</v>
      </c>
      <c r="D77" s="68" t="s">
        <v>27</v>
      </c>
      <c r="E77" s="68" t="s">
        <v>28</v>
      </c>
      <c r="F77" s="69"/>
      <c r="G77" s="70"/>
      <c r="H77" s="70"/>
      <c r="I77" s="71"/>
      <c r="J77" s="68"/>
      <c r="K77" s="110">
        <f>K81+K82</f>
        <v>148.6</v>
      </c>
    </row>
    <row r="78" spans="1:256" ht="60" x14ac:dyDescent="0.25">
      <c r="A78" s="38"/>
      <c r="B78" s="44" t="s">
        <v>185</v>
      </c>
      <c r="C78" s="39">
        <v>992</v>
      </c>
      <c r="D78" s="40" t="s">
        <v>27</v>
      </c>
      <c r="E78" s="40" t="s">
        <v>28</v>
      </c>
      <c r="F78" s="41" t="s">
        <v>31</v>
      </c>
      <c r="G78" s="42" t="s">
        <v>67</v>
      </c>
      <c r="H78" s="42" t="s">
        <v>24</v>
      </c>
      <c r="I78" s="43" t="s">
        <v>139</v>
      </c>
      <c r="J78" s="40"/>
      <c r="K78" s="111">
        <f>K81</f>
        <v>138.6</v>
      </c>
    </row>
    <row r="79" spans="1:256" ht="45.75" customHeight="1" x14ac:dyDescent="0.25">
      <c r="A79" s="38"/>
      <c r="B79" s="44" t="s">
        <v>188</v>
      </c>
      <c r="C79" s="39">
        <v>992</v>
      </c>
      <c r="D79" s="40" t="s">
        <v>27</v>
      </c>
      <c r="E79" s="40" t="s">
        <v>28</v>
      </c>
      <c r="F79" s="41" t="s">
        <v>31</v>
      </c>
      <c r="G79" s="42" t="s">
        <v>76</v>
      </c>
      <c r="H79" s="42" t="s">
        <v>24</v>
      </c>
      <c r="I79" s="43" t="s">
        <v>139</v>
      </c>
      <c r="J79" s="40"/>
      <c r="K79" s="111">
        <f>K81</f>
        <v>138.6</v>
      </c>
    </row>
    <row r="80" spans="1:256" ht="84" customHeight="1" x14ac:dyDescent="0.25">
      <c r="A80" s="38"/>
      <c r="B80" s="76" t="s">
        <v>455</v>
      </c>
      <c r="C80" s="39">
        <v>992</v>
      </c>
      <c r="D80" s="40" t="s">
        <v>27</v>
      </c>
      <c r="E80" s="40" t="s">
        <v>28</v>
      </c>
      <c r="F80" s="41" t="s">
        <v>31</v>
      </c>
      <c r="G80" s="42" t="s">
        <v>76</v>
      </c>
      <c r="H80" s="42" t="s">
        <v>24</v>
      </c>
      <c r="I80" s="43" t="s">
        <v>158</v>
      </c>
      <c r="J80" s="40"/>
      <c r="K80" s="111">
        <f>K81</f>
        <v>138.6</v>
      </c>
    </row>
    <row r="81" spans="1:14" ht="85.5" customHeight="1" x14ac:dyDescent="0.25">
      <c r="A81" s="38"/>
      <c r="B81" s="76" t="s">
        <v>77</v>
      </c>
      <c r="C81" s="39">
        <v>992</v>
      </c>
      <c r="D81" s="40" t="s">
        <v>27</v>
      </c>
      <c r="E81" s="40" t="s">
        <v>28</v>
      </c>
      <c r="F81" s="41" t="s">
        <v>31</v>
      </c>
      <c r="G81" s="42" t="s">
        <v>76</v>
      </c>
      <c r="H81" s="42" t="s">
        <v>24</v>
      </c>
      <c r="I81" s="43" t="s">
        <v>158</v>
      </c>
      <c r="J81" s="40" t="s">
        <v>78</v>
      </c>
      <c r="K81" s="111">
        <v>138.6</v>
      </c>
    </row>
    <row r="82" spans="1:14" ht="39.75" customHeight="1" x14ac:dyDescent="0.25">
      <c r="A82" s="38"/>
      <c r="B82" s="494" t="s">
        <v>81</v>
      </c>
      <c r="C82" s="39">
        <v>993</v>
      </c>
      <c r="D82" s="310" t="s">
        <v>27</v>
      </c>
      <c r="E82" s="310" t="s">
        <v>28</v>
      </c>
      <c r="F82" s="41" t="s">
        <v>31</v>
      </c>
      <c r="G82" s="42" t="s">
        <v>76</v>
      </c>
      <c r="H82" s="42" t="s">
        <v>24</v>
      </c>
      <c r="I82" s="43" t="s">
        <v>158</v>
      </c>
      <c r="J82" s="310" t="s">
        <v>82</v>
      </c>
      <c r="K82" s="111">
        <v>10</v>
      </c>
    </row>
    <row r="83" spans="1:14" s="72" customFormat="1" ht="60.75" customHeight="1" x14ac:dyDescent="0.25">
      <c r="A83" s="38"/>
      <c r="B83" s="44" t="s">
        <v>185</v>
      </c>
      <c r="C83" s="39">
        <v>992</v>
      </c>
      <c r="D83" s="40" t="s">
        <v>27</v>
      </c>
      <c r="E83" s="40" t="s">
        <v>46</v>
      </c>
      <c r="F83" s="41" t="s">
        <v>31</v>
      </c>
      <c r="G83" s="42" t="s">
        <v>67</v>
      </c>
      <c r="H83" s="42" t="s">
        <v>24</v>
      </c>
      <c r="I83" s="43" t="s">
        <v>139</v>
      </c>
      <c r="J83" s="40"/>
      <c r="K83" s="111">
        <f>K86</f>
        <v>20</v>
      </c>
      <c r="L83" s="235"/>
      <c r="M83" s="236"/>
      <c r="N83" s="236"/>
    </row>
    <row r="84" spans="1:14" ht="23.25" customHeight="1" x14ac:dyDescent="0.25">
      <c r="A84" s="38"/>
      <c r="B84" s="82" t="s">
        <v>96</v>
      </c>
      <c r="C84" s="39">
        <v>992</v>
      </c>
      <c r="D84" s="40" t="s">
        <v>27</v>
      </c>
      <c r="E84" s="159" t="s">
        <v>46</v>
      </c>
      <c r="F84" s="160" t="s">
        <v>31</v>
      </c>
      <c r="G84" s="161" t="s">
        <v>91</v>
      </c>
      <c r="H84" s="161" t="s">
        <v>24</v>
      </c>
      <c r="I84" s="162" t="s">
        <v>139</v>
      </c>
      <c r="J84" s="40"/>
      <c r="K84" s="111">
        <f>K86</f>
        <v>20</v>
      </c>
    </row>
    <row r="85" spans="1:14" s="216" customFormat="1" ht="28.5" customHeight="1" x14ac:dyDescent="0.25">
      <c r="A85" s="214"/>
      <c r="B85" s="215" t="s">
        <v>187</v>
      </c>
      <c r="C85" s="39">
        <v>992</v>
      </c>
      <c r="D85" s="40" t="s">
        <v>27</v>
      </c>
      <c r="E85" s="40" t="s">
        <v>46</v>
      </c>
      <c r="F85" s="41" t="s">
        <v>31</v>
      </c>
      <c r="G85" s="42" t="s">
        <v>91</v>
      </c>
      <c r="H85" s="42" t="s">
        <v>24</v>
      </c>
      <c r="I85" s="43" t="s">
        <v>159</v>
      </c>
      <c r="J85" s="40"/>
      <c r="K85" s="111">
        <f>K86</f>
        <v>20</v>
      </c>
      <c r="L85" s="230"/>
      <c r="M85" s="240"/>
      <c r="N85" s="240"/>
    </row>
    <row r="86" spans="1:14" s="216" customFormat="1" ht="50.25" customHeight="1" x14ac:dyDescent="0.25">
      <c r="A86" s="214"/>
      <c r="B86" s="308" t="s">
        <v>115</v>
      </c>
      <c r="C86" s="39">
        <v>992</v>
      </c>
      <c r="D86" s="40" t="s">
        <v>27</v>
      </c>
      <c r="E86" s="40" t="s">
        <v>46</v>
      </c>
      <c r="F86" s="41" t="s">
        <v>31</v>
      </c>
      <c r="G86" s="42" t="s">
        <v>91</v>
      </c>
      <c r="H86" s="42" t="s">
        <v>24</v>
      </c>
      <c r="I86" s="43" t="s">
        <v>159</v>
      </c>
      <c r="J86" s="40" t="s">
        <v>116</v>
      </c>
      <c r="K86" s="111">
        <v>20</v>
      </c>
      <c r="L86" s="230"/>
      <c r="M86" s="240"/>
      <c r="N86" s="240"/>
    </row>
    <row r="87" spans="1:14" s="219" customFormat="1" ht="19.5" customHeight="1" x14ac:dyDescent="0.2">
      <c r="A87" s="217"/>
      <c r="B87" s="218" t="s">
        <v>15</v>
      </c>
      <c r="C87" s="67">
        <v>992</v>
      </c>
      <c r="D87" s="68" t="s">
        <v>26</v>
      </c>
      <c r="E87" s="68" t="s">
        <v>24</v>
      </c>
      <c r="F87" s="69"/>
      <c r="G87" s="70"/>
      <c r="H87" s="70"/>
      <c r="I87" s="71"/>
      <c r="J87" s="68"/>
      <c r="K87" s="110">
        <f>K88+K97+K102</f>
        <v>5691.6</v>
      </c>
      <c r="L87" s="241"/>
      <c r="M87" s="242"/>
      <c r="N87" s="243"/>
    </row>
    <row r="88" spans="1:14" x14ac:dyDescent="0.25">
      <c r="A88" s="38"/>
      <c r="B88" s="80" t="s">
        <v>98</v>
      </c>
      <c r="C88" s="67">
        <v>992</v>
      </c>
      <c r="D88" s="68" t="s">
        <v>26</v>
      </c>
      <c r="E88" s="68" t="s">
        <v>28</v>
      </c>
      <c r="F88" s="69"/>
      <c r="G88" s="70"/>
      <c r="H88" s="70"/>
      <c r="I88" s="71"/>
      <c r="J88" s="68"/>
      <c r="K88" s="110">
        <f>K96+K92</f>
        <v>5496.6</v>
      </c>
    </row>
    <row r="89" spans="1:14" ht="45" x14ac:dyDescent="0.25">
      <c r="A89" s="38"/>
      <c r="B89" s="82" t="s">
        <v>515</v>
      </c>
      <c r="C89" s="39">
        <v>992</v>
      </c>
      <c r="D89" s="310" t="s">
        <v>26</v>
      </c>
      <c r="E89" s="310" t="s">
        <v>28</v>
      </c>
      <c r="F89" s="41" t="s">
        <v>25</v>
      </c>
      <c r="G89" s="42" t="s">
        <v>67</v>
      </c>
      <c r="H89" s="42" t="s">
        <v>24</v>
      </c>
      <c r="I89" s="43" t="s">
        <v>139</v>
      </c>
      <c r="J89" s="310"/>
      <c r="K89" s="111">
        <f>K90</f>
        <v>50</v>
      </c>
    </row>
    <row r="90" spans="1:14" x14ac:dyDescent="0.25">
      <c r="A90" s="38"/>
      <c r="B90" s="82" t="s">
        <v>109</v>
      </c>
      <c r="C90" s="39">
        <v>992</v>
      </c>
      <c r="D90" s="310" t="s">
        <v>26</v>
      </c>
      <c r="E90" s="310" t="s">
        <v>28</v>
      </c>
      <c r="F90" s="41" t="s">
        <v>25</v>
      </c>
      <c r="G90" s="42" t="s">
        <v>76</v>
      </c>
      <c r="H90" s="42" t="s">
        <v>24</v>
      </c>
      <c r="I90" s="43" t="s">
        <v>139</v>
      </c>
      <c r="J90" s="310"/>
      <c r="K90" s="111">
        <f>K91</f>
        <v>50</v>
      </c>
    </row>
    <row r="91" spans="1:14" ht="45" x14ac:dyDescent="0.25">
      <c r="A91" s="38"/>
      <c r="B91" s="82" t="s">
        <v>516</v>
      </c>
      <c r="C91" s="39">
        <v>992</v>
      </c>
      <c r="D91" s="310" t="s">
        <v>26</v>
      </c>
      <c r="E91" s="310" t="s">
        <v>28</v>
      </c>
      <c r="F91" s="41" t="s">
        <v>25</v>
      </c>
      <c r="G91" s="42" t="s">
        <v>76</v>
      </c>
      <c r="H91" s="42" t="s">
        <v>24</v>
      </c>
      <c r="I91" s="43" t="s">
        <v>138</v>
      </c>
      <c r="J91" s="310"/>
      <c r="K91" s="111">
        <f>K92</f>
        <v>50</v>
      </c>
    </row>
    <row r="92" spans="1:14" ht="30" x14ac:dyDescent="0.25">
      <c r="A92" s="38"/>
      <c r="B92" s="82" t="s">
        <v>81</v>
      </c>
      <c r="C92" s="39">
        <v>992</v>
      </c>
      <c r="D92" s="310" t="s">
        <v>26</v>
      </c>
      <c r="E92" s="310" t="s">
        <v>28</v>
      </c>
      <c r="F92" s="41" t="s">
        <v>25</v>
      </c>
      <c r="G92" s="42" t="s">
        <v>76</v>
      </c>
      <c r="H92" s="42" t="s">
        <v>24</v>
      </c>
      <c r="I92" s="43" t="s">
        <v>138</v>
      </c>
      <c r="J92" s="310" t="s">
        <v>82</v>
      </c>
      <c r="K92" s="111">
        <v>50</v>
      </c>
    </row>
    <row r="93" spans="1:14" ht="69.75" customHeight="1" x14ac:dyDescent="0.25">
      <c r="A93" s="38"/>
      <c r="B93" s="44" t="s">
        <v>189</v>
      </c>
      <c r="C93" s="39">
        <v>992</v>
      </c>
      <c r="D93" s="40" t="s">
        <v>26</v>
      </c>
      <c r="E93" s="40" t="s">
        <v>28</v>
      </c>
      <c r="F93" s="41" t="s">
        <v>26</v>
      </c>
      <c r="G93" s="42" t="s">
        <v>67</v>
      </c>
      <c r="H93" s="42" t="s">
        <v>24</v>
      </c>
      <c r="I93" s="43" t="s">
        <v>139</v>
      </c>
      <c r="J93" s="40"/>
      <c r="K93" s="111">
        <f>K94</f>
        <v>5446.6</v>
      </c>
    </row>
    <row r="94" spans="1:14" ht="32.25" customHeight="1" x14ac:dyDescent="0.25">
      <c r="A94" s="38"/>
      <c r="B94" s="82" t="s">
        <v>415</v>
      </c>
      <c r="C94" s="39">
        <v>992</v>
      </c>
      <c r="D94" s="40" t="s">
        <v>26</v>
      </c>
      <c r="E94" s="40" t="s">
        <v>28</v>
      </c>
      <c r="F94" s="41" t="s">
        <v>26</v>
      </c>
      <c r="G94" s="42" t="s">
        <v>76</v>
      </c>
      <c r="H94" s="42" t="s">
        <v>24</v>
      </c>
      <c r="I94" s="43" t="s">
        <v>139</v>
      </c>
      <c r="J94" s="40"/>
      <c r="K94" s="111">
        <f>K95</f>
        <v>5446.6</v>
      </c>
    </row>
    <row r="95" spans="1:14" ht="40.5" customHeight="1" x14ac:dyDescent="0.25">
      <c r="A95" s="38"/>
      <c r="B95" s="44" t="s">
        <v>190</v>
      </c>
      <c r="C95" s="39">
        <v>992</v>
      </c>
      <c r="D95" s="40" t="s">
        <v>26</v>
      </c>
      <c r="E95" s="40" t="s">
        <v>28</v>
      </c>
      <c r="F95" s="41" t="s">
        <v>26</v>
      </c>
      <c r="G95" s="42" t="s">
        <v>76</v>
      </c>
      <c r="H95" s="42" t="s">
        <v>24</v>
      </c>
      <c r="I95" s="43" t="s">
        <v>140</v>
      </c>
      <c r="J95" s="40"/>
      <c r="K95" s="111">
        <f>K96</f>
        <v>5446.6</v>
      </c>
    </row>
    <row r="96" spans="1:14" ht="30" x14ac:dyDescent="0.25">
      <c r="A96" s="436"/>
      <c r="B96" s="494" t="s">
        <v>81</v>
      </c>
      <c r="C96" s="375">
        <v>992</v>
      </c>
      <c r="D96" s="376" t="s">
        <v>26</v>
      </c>
      <c r="E96" s="376" t="s">
        <v>28</v>
      </c>
      <c r="F96" s="377" t="s">
        <v>26</v>
      </c>
      <c r="G96" s="369" t="s">
        <v>76</v>
      </c>
      <c r="H96" s="369" t="s">
        <v>24</v>
      </c>
      <c r="I96" s="378" t="s">
        <v>140</v>
      </c>
      <c r="J96" s="376" t="s">
        <v>82</v>
      </c>
      <c r="K96" s="364">
        <v>5446.6</v>
      </c>
      <c r="L96" s="493"/>
    </row>
    <row r="97" spans="1:14" x14ac:dyDescent="0.25">
      <c r="A97" s="38"/>
      <c r="B97" s="66" t="s">
        <v>99</v>
      </c>
      <c r="C97" s="67">
        <v>992</v>
      </c>
      <c r="D97" s="68" t="s">
        <v>26</v>
      </c>
      <c r="E97" s="68" t="s">
        <v>100</v>
      </c>
      <c r="F97" s="69"/>
      <c r="G97" s="70"/>
      <c r="H97" s="70"/>
      <c r="I97" s="71"/>
      <c r="J97" s="68"/>
      <c r="K97" s="110">
        <f>K101</f>
        <v>185</v>
      </c>
    </row>
    <row r="98" spans="1:14" ht="60" x14ac:dyDescent="0.25">
      <c r="A98" s="38"/>
      <c r="B98" s="82" t="s">
        <v>167</v>
      </c>
      <c r="C98" s="39">
        <v>992</v>
      </c>
      <c r="D98" s="40" t="s">
        <v>26</v>
      </c>
      <c r="E98" s="40" t="s">
        <v>100</v>
      </c>
      <c r="F98" s="41" t="s">
        <v>101</v>
      </c>
      <c r="G98" s="42" t="s">
        <v>67</v>
      </c>
      <c r="H98" s="42" t="s">
        <v>24</v>
      </c>
      <c r="I98" s="43" t="s">
        <v>139</v>
      </c>
      <c r="J98" s="40"/>
      <c r="K98" s="111">
        <f>K101</f>
        <v>185</v>
      </c>
    </row>
    <row r="99" spans="1:14" ht="30" x14ac:dyDescent="0.25">
      <c r="A99" s="38"/>
      <c r="B99" s="81" t="s">
        <v>540</v>
      </c>
      <c r="C99" s="39">
        <v>992</v>
      </c>
      <c r="D99" s="40" t="s">
        <v>26</v>
      </c>
      <c r="E99" s="40" t="s">
        <v>100</v>
      </c>
      <c r="F99" s="41" t="s">
        <v>101</v>
      </c>
      <c r="G99" s="42" t="s">
        <v>69</v>
      </c>
      <c r="H99" s="42" t="s">
        <v>24</v>
      </c>
      <c r="I99" s="43" t="s">
        <v>139</v>
      </c>
      <c r="J99" s="40"/>
      <c r="K99" s="111">
        <f>K101</f>
        <v>185</v>
      </c>
    </row>
    <row r="100" spans="1:14" ht="30" x14ac:dyDescent="0.25">
      <c r="A100" s="38"/>
      <c r="B100" s="83" t="s">
        <v>58</v>
      </c>
      <c r="C100" s="39">
        <v>992</v>
      </c>
      <c r="D100" s="40" t="s">
        <v>26</v>
      </c>
      <c r="E100" s="40" t="s">
        <v>100</v>
      </c>
      <c r="F100" s="41" t="s">
        <v>101</v>
      </c>
      <c r="G100" s="42" t="s">
        <v>69</v>
      </c>
      <c r="H100" s="42" t="s">
        <v>24</v>
      </c>
      <c r="I100" s="43" t="s">
        <v>146</v>
      </c>
      <c r="J100" s="40"/>
      <c r="K100" s="111">
        <f>K101</f>
        <v>185</v>
      </c>
    </row>
    <row r="101" spans="1:14" ht="30" x14ac:dyDescent="0.25">
      <c r="A101" s="163"/>
      <c r="B101" s="83" t="s">
        <v>81</v>
      </c>
      <c r="C101" s="164">
        <v>992</v>
      </c>
      <c r="D101" s="40" t="s">
        <v>26</v>
      </c>
      <c r="E101" s="40" t="s">
        <v>100</v>
      </c>
      <c r="F101" s="41" t="s">
        <v>101</v>
      </c>
      <c r="G101" s="42" t="s">
        <v>69</v>
      </c>
      <c r="H101" s="42" t="s">
        <v>24</v>
      </c>
      <c r="I101" s="43" t="s">
        <v>146</v>
      </c>
      <c r="J101" s="40" t="s">
        <v>82</v>
      </c>
      <c r="K101" s="111">
        <v>185</v>
      </c>
    </row>
    <row r="102" spans="1:14" ht="57.75" x14ac:dyDescent="0.25">
      <c r="A102" s="163"/>
      <c r="B102" s="129" t="s">
        <v>513</v>
      </c>
      <c r="C102" s="437">
        <v>992</v>
      </c>
      <c r="D102" s="68" t="s">
        <v>26</v>
      </c>
      <c r="E102" s="68" t="s">
        <v>40</v>
      </c>
      <c r="F102" s="69"/>
      <c r="G102" s="70"/>
      <c r="H102" s="70"/>
      <c r="I102" s="71"/>
      <c r="J102" s="68"/>
      <c r="K102" s="110">
        <f>K105</f>
        <v>10</v>
      </c>
    </row>
    <row r="103" spans="1:14" ht="30" x14ac:dyDescent="0.25">
      <c r="A103" s="38"/>
      <c r="B103" s="125" t="s">
        <v>103</v>
      </c>
      <c r="C103" s="164">
        <v>992</v>
      </c>
      <c r="D103" s="310" t="s">
        <v>26</v>
      </c>
      <c r="E103" s="310" t="s">
        <v>40</v>
      </c>
      <c r="F103" s="41" t="s">
        <v>97</v>
      </c>
      <c r="G103" s="42" t="s">
        <v>76</v>
      </c>
      <c r="H103" s="42" t="s">
        <v>24</v>
      </c>
      <c r="I103" s="43" t="s">
        <v>139</v>
      </c>
      <c r="J103" s="310"/>
      <c r="K103" s="111">
        <v>10</v>
      </c>
    </row>
    <row r="104" spans="1:14" ht="45" x14ac:dyDescent="0.25">
      <c r="A104" s="38"/>
      <c r="B104" s="125" t="s">
        <v>541</v>
      </c>
      <c r="C104" s="164">
        <v>992</v>
      </c>
      <c r="D104" s="310" t="s">
        <v>26</v>
      </c>
      <c r="E104" s="310" t="s">
        <v>40</v>
      </c>
      <c r="F104" s="41" t="s">
        <v>97</v>
      </c>
      <c r="G104" s="42" t="s">
        <v>76</v>
      </c>
      <c r="H104" s="42" t="s">
        <v>23</v>
      </c>
      <c r="I104" s="43" t="s">
        <v>160</v>
      </c>
      <c r="J104" s="310"/>
      <c r="K104" s="111">
        <v>10</v>
      </c>
    </row>
    <row r="105" spans="1:14" ht="30" x14ac:dyDescent="0.25">
      <c r="A105" s="38"/>
      <c r="B105" s="125" t="s">
        <v>81</v>
      </c>
      <c r="C105" s="164">
        <v>992</v>
      </c>
      <c r="D105" s="310" t="s">
        <v>26</v>
      </c>
      <c r="E105" s="310" t="s">
        <v>40</v>
      </c>
      <c r="F105" s="41" t="s">
        <v>97</v>
      </c>
      <c r="G105" s="42" t="s">
        <v>76</v>
      </c>
      <c r="H105" s="42" t="s">
        <v>23</v>
      </c>
      <c r="I105" s="43" t="s">
        <v>160</v>
      </c>
      <c r="J105" s="310" t="s">
        <v>82</v>
      </c>
      <c r="K105" s="111">
        <v>10</v>
      </c>
    </row>
    <row r="106" spans="1:14" s="72" customFormat="1" ht="14.25" x14ac:dyDescent="0.2">
      <c r="A106" s="65"/>
      <c r="B106" s="80" t="s">
        <v>16</v>
      </c>
      <c r="C106" s="67">
        <v>992</v>
      </c>
      <c r="D106" s="68" t="s">
        <v>31</v>
      </c>
      <c r="E106" s="68" t="s">
        <v>24</v>
      </c>
      <c r="F106" s="69"/>
      <c r="G106" s="70"/>
      <c r="H106" s="70"/>
      <c r="I106" s="71"/>
      <c r="J106" s="68"/>
      <c r="K106" s="110">
        <f>K107+K112</f>
        <v>1780</v>
      </c>
      <c r="L106" s="235"/>
      <c r="M106" s="237"/>
      <c r="N106" s="236"/>
    </row>
    <row r="107" spans="1:14" x14ac:dyDescent="0.25">
      <c r="A107" s="38"/>
      <c r="B107" s="80" t="s">
        <v>17</v>
      </c>
      <c r="C107" s="67">
        <v>992</v>
      </c>
      <c r="D107" s="68" t="s">
        <v>31</v>
      </c>
      <c r="E107" s="68" t="s">
        <v>25</v>
      </c>
      <c r="F107" s="69"/>
      <c r="G107" s="70"/>
      <c r="H107" s="70"/>
      <c r="I107" s="71"/>
      <c r="J107" s="68"/>
      <c r="K107" s="110">
        <f>K108</f>
        <v>184</v>
      </c>
    </row>
    <row r="108" spans="1:14" ht="60" x14ac:dyDescent="0.25">
      <c r="A108" s="38"/>
      <c r="B108" s="44" t="s">
        <v>170</v>
      </c>
      <c r="C108" s="39">
        <v>992</v>
      </c>
      <c r="D108" s="40" t="s">
        <v>31</v>
      </c>
      <c r="E108" s="40" t="s">
        <v>25</v>
      </c>
      <c r="F108" s="41" t="s">
        <v>105</v>
      </c>
      <c r="G108" s="42" t="s">
        <v>67</v>
      </c>
      <c r="H108" s="42" t="s">
        <v>24</v>
      </c>
      <c r="I108" s="43" t="s">
        <v>139</v>
      </c>
      <c r="J108" s="40"/>
      <c r="K108" s="111">
        <f>K111</f>
        <v>184</v>
      </c>
    </row>
    <row r="109" spans="1:14" x14ac:dyDescent="0.25">
      <c r="A109" s="38"/>
      <c r="B109" s="44" t="s">
        <v>168</v>
      </c>
      <c r="C109" s="39">
        <v>992</v>
      </c>
      <c r="D109" s="40" t="s">
        <v>31</v>
      </c>
      <c r="E109" s="40" t="s">
        <v>25</v>
      </c>
      <c r="F109" s="41" t="s">
        <v>105</v>
      </c>
      <c r="G109" s="42" t="s">
        <v>69</v>
      </c>
      <c r="H109" s="42" t="s">
        <v>24</v>
      </c>
      <c r="I109" s="43" t="s">
        <v>139</v>
      </c>
      <c r="J109" s="40"/>
      <c r="K109" s="111">
        <f>K111</f>
        <v>184</v>
      </c>
    </row>
    <row r="110" spans="1:14" ht="30" x14ac:dyDescent="0.25">
      <c r="A110" s="38"/>
      <c r="B110" s="44" t="s">
        <v>47</v>
      </c>
      <c r="C110" s="39">
        <v>992</v>
      </c>
      <c r="D110" s="40" t="s">
        <v>31</v>
      </c>
      <c r="E110" s="40" t="s">
        <v>25</v>
      </c>
      <c r="F110" s="41" t="s">
        <v>105</v>
      </c>
      <c r="G110" s="42" t="s">
        <v>69</v>
      </c>
      <c r="H110" s="42" t="s">
        <v>24</v>
      </c>
      <c r="I110" s="43" t="s">
        <v>161</v>
      </c>
      <c r="J110" s="40"/>
      <c r="K110" s="111">
        <f>K111</f>
        <v>184</v>
      </c>
    </row>
    <row r="111" spans="1:14" ht="30" x14ac:dyDescent="0.25">
      <c r="A111" s="38"/>
      <c r="B111" s="44" t="s">
        <v>81</v>
      </c>
      <c r="C111" s="39">
        <v>992</v>
      </c>
      <c r="D111" s="40" t="s">
        <v>31</v>
      </c>
      <c r="E111" s="40" t="s">
        <v>25</v>
      </c>
      <c r="F111" s="41" t="s">
        <v>105</v>
      </c>
      <c r="G111" s="42" t="s">
        <v>69</v>
      </c>
      <c r="H111" s="42" t="s">
        <v>24</v>
      </c>
      <c r="I111" s="43" t="s">
        <v>161</v>
      </c>
      <c r="J111" s="40" t="s">
        <v>82</v>
      </c>
      <c r="K111" s="364">
        <v>184</v>
      </c>
    </row>
    <row r="112" spans="1:14" s="72" customFormat="1" ht="14.25" x14ac:dyDescent="0.2">
      <c r="A112" s="65"/>
      <c r="B112" s="80" t="s">
        <v>18</v>
      </c>
      <c r="C112" s="67">
        <v>992</v>
      </c>
      <c r="D112" s="68" t="s">
        <v>31</v>
      </c>
      <c r="E112" s="68" t="s">
        <v>27</v>
      </c>
      <c r="F112" s="69"/>
      <c r="G112" s="70"/>
      <c r="H112" s="70"/>
      <c r="I112" s="71"/>
      <c r="J112" s="68"/>
      <c r="K112" s="110">
        <f>K116+K119+K122</f>
        <v>1596</v>
      </c>
      <c r="L112" s="235"/>
      <c r="M112" s="237"/>
      <c r="N112" s="236"/>
    </row>
    <row r="113" spans="1:21" ht="45" x14ac:dyDescent="0.25">
      <c r="A113" s="38"/>
      <c r="B113" s="44" t="s">
        <v>169</v>
      </c>
      <c r="C113" s="39">
        <v>992</v>
      </c>
      <c r="D113" s="40" t="s">
        <v>31</v>
      </c>
      <c r="E113" s="40" t="s">
        <v>27</v>
      </c>
      <c r="F113" s="41" t="s">
        <v>111</v>
      </c>
      <c r="G113" s="42" t="s">
        <v>67</v>
      </c>
      <c r="H113" s="42" t="s">
        <v>24</v>
      </c>
      <c r="I113" s="43" t="s">
        <v>139</v>
      </c>
      <c r="J113" s="40"/>
      <c r="K113" s="111">
        <f>K114+K117+K120</f>
        <v>1596</v>
      </c>
    </row>
    <row r="114" spans="1:21" ht="27.75" customHeight="1" x14ac:dyDescent="0.25">
      <c r="A114" s="38"/>
      <c r="B114" s="44" t="s">
        <v>112</v>
      </c>
      <c r="C114" s="39">
        <v>992</v>
      </c>
      <c r="D114" s="40" t="s">
        <v>31</v>
      </c>
      <c r="E114" s="40" t="s">
        <v>27</v>
      </c>
      <c r="F114" s="41" t="s">
        <v>111</v>
      </c>
      <c r="G114" s="42" t="s">
        <v>76</v>
      </c>
      <c r="H114" s="42" t="s">
        <v>24</v>
      </c>
      <c r="I114" s="43" t="s">
        <v>139</v>
      </c>
      <c r="J114" s="40"/>
      <c r="K114" s="111">
        <v>840</v>
      </c>
    </row>
    <row r="115" spans="1:21" ht="60" x14ac:dyDescent="0.25">
      <c r="A115" s="38"/>
      <c r="B115" s="76" t="s">
        <v>191</v>
      </c>
      <c r="C115" s="39">
        <v>992</v>
      </c>
      <c r="D115" s="40" t="s">
        <v>31</v>
      </c>
      <c r="E115" s="40" t="s">
        <v>27</v>
      </c>
      <c r="F115" s="41" t="s">
        <v>111</v>
      </c>
      <c r="G115" s="42" t="s">
        <v>76</v>
      </c>
      <c r="H115" s="42" t="s">
        <v>24</v>
      </c>
      <c r="I115" s="43" t="s">
        <v>149</v>
      </c>
      <c r="J115" s="40"/>
      <c r="K115" s="111">
        <f>K116</f>
        <v>840</v>
      </c>
      <c r="U115" s="73" t="s">
        <v>198</v>
      </c>
    </row>
    <row r="116" spans="1:21" ht="30" x14ac:dyDescent="0.25">
      <c r="A116" s="38"/>
      <c r="B116" s="157" t="s">
        <v>81</v>
      </c>
      <c r="C116" s="166">
        <v>992</v>
      </c>
      <c r="D116" s="27" t="s">
        <v>31</v>
      </c>
      <c r="E116" s="27" t="s">
        <v>27</v>
      </c>
      <c r="F116" s="156" t="s">
        <v>111</v>
      </c>
      <c r="G116" s="158" t="s">
        <v>76</v>
      </c>
      <c r="H116" s="158" t="s">
        <v>24</v>
      </c>
      <c r="I116" s="28" t="s">
        <v>149</v>
      </c>
      <c r="J116" s="27" t="s">
        <v>82</v>
      </c>
      <c r="K116" s="167">
        <v>840</v>
      </c>
    </row>
    <row r="117" spans="1:21" ht="45" x14ac:dyDescent="0.25">
      <c r="A117" s="436"/>
      <c r="B117" s="157" t="s">
        <v>192</v>
      </c>
      <c r="C117" s="166">
        <v>992</v>
      </c>
      <c r="D117" s="27" t="s">
        <v>31</v>
      </c>
      <c r="E117" s="27" t="s">
        <v>27</v>
      </c>
      <c r="F117" s="156" t="s">
        <v>111</v>
      </c>
      <c r="G117" s="158" t="s">
        <v>69</v>
      </c>
      <c r="H117" s="158" t="s">
        <v>24</v>
      </c>
      <c r="I117" s="28" t="s">
        <v>139</v>
      </c>
      <c r="J117" s="27"/>
      <c r="K117" s="167">
        <f>K119</f>
        <v>346</v>
      </c>
    </row>
    <row r="118" spans="1:21" ht="30" x14ac:dyDescent="0.25">
      <c r="A118" s="436"/>
      <c r="B118" s="157" t="s">
        <v>113</v>
      </c>
      <c r="C118" s="166">
        <v>992</v>
      </c>
      <c r="D118" s="27" t="s">
        <v>31</v>
      </c>
      <c r="E118" s="27" t="s">
        <v>27</v>
      </c>
      <c r="F118" s="156" t="s">
        <v>111</v>
      </c>
      <c r="G118" s="158" t="s">
        <v>69</v>
      </c>
      <c r="H118" s="158" t="s">
        <v>24</v>
      </c>
      <c r="I118" s="28" t="s">
        <v>150</v>
      </c>
      <c r="J118" s="27"/>
      <c r="K118" s="167">
        <f>K119</f>
        <v>346</v>
      </c>
    </row>
    <row r="119" spans="1:21" ht="30" x14ac:dyDescent="0.25">
      <c r="A119" s="436"/>
      <c r="B119" s="157" t="s">
        <v>81</v>
      </c>
      <c r="C119" s="166">
        <v>992</v>
      </c>
      <c r="D119" s="27" t="s">
        <v>31</v>
      </c>
      <c r="E119" s="27" t="s">
        <v>27</v>
      </c>
      <c r="F119" s="156" t="s">
        <v>111</v>
      </c>
      <c r="G119" s="158" t="s">
        <v>69</v>
      </c>
      <c r="H119" s="158" t="s">
        <v>24</v>
      </c>
      <c r="I119" s="28" t="s">
        <v>150</v>
      </c>
      <c r="J119" s="27" t="s">
        <v>82</v>
      </c>
      <c r="K119" s="167">
        <v>346</v>
      </c>
      <c r="N119" s="230"/>
    </row>
    <row r="120" spans="1:21" ht="43.5" customHeight="1" x14ac:dyDescent="0.25">
      <c r="A120" s="38"/>
      <c r="B120" s="157" t="s">
        <v>114</v>
      </c>
      <c r="C120" s="166">
        <v>992</v>
      </c>
      <c r="D120" s="27" t="s">
        <v>31</v>
      </c>
      <c r="E120" s="27" t="s">
        <v>27</v>
      </c>
      <c r="F120" s="156" t="s">
        <v>111</v>
      </c>
      <c r="G120" s="158" t="s">
        <v>95</v>
      </c>
      <c r="H120" s="158" t="s">
        <v>24</v>
      </c>
      <c r="I120" s="28" t="s">
        <v>139</v>
      </c>
      <c r="J120" s="27"/>
      <c r="K120" s="167">
        <f>K122</f>
        <v>410</v>
      </c>
      <c r="M120" s="233"/>
    </row>
    <row r="121" spans="1:21" ht="59.25" customHeight="1" x14ac:dyDescent="0.25">
      <c r="A121" s="38"/>
      <c r="B121" s="165" t="s">
        <v>193</v>
      </c>
      <c r="C121" s="166">
        <v>992</v>
      </c>
      <c r="D121" s="27" t="s">
        <v>31</v>
      </c>
      <c r="E121" s="27" t="s">
        <v>27</v>
      </c>
      <c r="F121" s="156" t="s">
        <v>111</v>
      </c>
      <c r="G121" s="158" t="s">
        <v>95</v>
      </c>
      <c r="H121" s="158" t="s">
        <v>24</v>
      </c>
      <c r="I121" s="28" t="s">
        <v>151</v>
      </c>
      <c r="J121" s="27"/>
      <c r="K121" s="167">
        <f>K122</f>
        <v>410</v>
      </c>
    </row>
    <row r="122" spans="1:21" ht="33.75" customHeight="1" x14ac:dyDescent="0.25">
      <c r="A122" s="436"/>
      <c r="B122" s="485" t="s">
        <v>81</v>
      </c>
      <c r="C122" s="375">
        <v>992</v>
      </c>
      <c r="D122" s="376" t="s">
        <v>31</v>
      </c>
      <c r="E122" s="376" t="s">
        <v>27</v>
      </c>
      <c r="F122" s="377" t="s">
        <v>111</v>
      </c>
      <c r="G122" s="369" t="s">
        <v>95</v>
      </c>
      <c r="H122" s="369" t="s">
        <v>24</v>
      </c>
      <c r="I122" s="378" t="s">
        <v>151</v>
      </c>
      <c r="J122" s="376" t="s">
        <v>82</v>
      </c>
      <c r="K122" s="364">
        <v>410</v>
      </c>
      <c r="L122" s="292"/>
    </row>
    <row r="123" spans="1:21" ht="24" customHeight="1" x14ac:dyDescent="0.25">
      <c r="A123" s="38"/>
      <c r="B123" s="511" t="s">
        <v>542</v>
      </c>
      <c r="C123" s="365">
        <v>992</v>
      </c>
      <c r="D123" s="366" t="s">
        <v>30</v>
      </c>
      <c r="E123" s="366"/>
      <c r="F123" s="368"/>
      <c r="G123" s="368"/>
      <c r="H123" s="369"/>
      <c r="I123" s="368"/>
      <c r="J123" s="366"/>
      <c r="K123" s="371">
        <f>K124</f>
        <v>9.6999999999999993</v>
      </c>
      <c r="L123" s="292"/>
    </row>
    <row r="124" spans="1:21" ht="21.75" customHeight="1" x14ac:dyDescent="0.25">
      <c r="A124" s="38"/>
      <c r="B124" s="485" t="s">
        <v>543</v>
      </c>
      <c r="C124" s="375">
        <v>992</v>
      </c>
      <c r="D124" s="376" t="s">
        <v>30</v>
      </c>
      <c r="E124" s="376" t="s">
        <v>30</v>
      </c>
      <c r="F124" s="369"/>
      <c r="G124" s="369"/>
      <c r="H124" s="369"/>
      <c r="I124" s="369"/>
      <c r="J124" s="376"/>
      <c r="K124" s="364">
        <f>K125</f>
        <v>9.6999999999999993</v>
      </c>
      <c r="L124" s="292"/>
    </row>
    <row r="125" spans="1:21" ht="43.5" customHeight="1" x14ac:dyDescent="0.25">
      <c r="A125" s="38"/>
      <c r="B125" s="512" t="s">
        <v>544</v>
      </c>
      <c r="C125" s="375">
        <v>992</v>
      </c>
      <c r="D125" s="376" t="s">
        <v>30</v>
      </c>
      <c r="E125" s="376" t="s">
        <v>30</v>
      </c>
      <c r="F125" s="369" t="s">
        <v>100</v>
      </c>
      <c r="G125" s="369" t="s">
        <v>67</v>
      </c>
      <c r="H125" s="369" t="s">
        <v>24</v>
      </c>
      <c r="I125" s="369" t="s">
        <v>139</v>
      </c>
      <c r="J125" s="376"/>
      <c r="K125" s="364">
        <f>K126</f>
        <v>9.6999999999999993</v>
      </c>
      <c r="L125" s="292"/>
    </row>
    <row r="126" spans="1:21" ht="33.75" customHeight="1" x14ac:dyDescent="0.25">
      <c r="A126" s="38"/>
      <c r="B126" s="512" t="s">
        <v>545</v>
      </c>
      <c r="C126" s="375">
        <v>992</v>
      </c>
      <c r="D126" s="376" t="s">
        <v>30</v>
      </c>
      <c r="E126" s="376" t="s">
        <v>30</v>
      </c>
      <c r="F126" s="369" t="s">
        <v>100</v>
      </c>
      <c r="G126" s="369" t="s">
        <v>76</v>
      </c>
      <c r="H126" s="369" t="s">
        <v>24</v>
      </c>
      <c r="I126" s="369" t="s">
        <v>139</v>
      </c>
      <c r="J126" s="376"/>
      <c r="K126" s="364">
        <f>K128</f>
        <v>9.6999999999999993</v>
      </c>
      <c r="L126" s="292"/>
    </row>
    <row r="127" spans="1:21" ht="33.75" customHeight="1" x14ac:dyDescent="0.25">
      <c r="A127" s="38"/>
      <c r="B127" s="512" t="s">
        <v>546</v>
      </c>
      <c r="C127" s="375">
        <v>992</v>
      </c>
      <c r="D127" s="376" t="s">
        <v>30</v>
      </c>
      <c r="E127" s="376" t="s">
        <v>30</v>
      </c>
      <c r="F127" s="369" t="s">
        <v>100</v>
      </c>
      <c r="G127" s="369" t="s">
        <v>76</v>
      </c>
      <c r="H127" s="369" t="s">
        <v>23</v>
      </c>
      <c r="I127" s="369" t="s">
        <v>143</v>
      </c>
      <c r="J127" s="376"/>
      <c r="K127" s="364">
        <f>K128</f>
        <v>9.6999999999999993</v>
      </c>
      <c r="L127" s="292"/>
    </row>
    <row r="128" spans="1:21" ht="33.75" customHeight="1" x14ac:dyDescent="0.25">
      <c r="A128" s="38"/>
      <c r="B128" s="485" t="s">
        <v>81</v>
      </c>
      <c r="C128" s="375">
        <v>992</v>
      </c>
      <c r="D128" s="376" t="s">
        <v>30</v>
      </c>
      <c r="E128" s="376" t="s">
        <v>30</v>
      </c>
      <c r="F128" s="369" t="s">
        <v>100</v>
      </c>
      <c r="G128" s="369" t="s">
        <v>76</v>
      </c>
      <c r="H128" s="369" t="s">
        <v>23</v>
      </c>
      <c r="I128" s="369" t="s">
        <v>143</v>
      </c>
      <c r="J128" s="376" t="s">
        <v>82</v>
      </c>
      <c r="K128" s="364">
        <v>9.6999999999999993</v>
      </c>
      <c r="L128" s="292"/>
    </row>
    <row r="129" spans="1:14" s="72" customFormat="1" ht="14.25" x14ac:dyDescent="0.2">
      <c r="A129" s="65"/>
      <c r="B129" s="301" t="s">
        <v>19</v>
      </c>
      <c r="C129" s="302">
        <v>992</v>
      </c>
      <c r="D129" s="115" t="s">
        <v>32</v>
      </c>
      <c r="E129" s="115" t="s">
        <v>24</v>
      </c>
      <c r="F129" s="303"/>
      <c r="G129" s="304"/>
      <c r="H129" s="304"/>
      <c r="I129" s="114"/>
      <c r="J129" s="115"/>
      <c r="K129" s="147">
        <f>K130</f>
        <v>5215.8</v>
      </c>
      <c r="L129" s="305"/>
      <c r="M129" s="236"/>
      <c r="N129" s="236"/>
    </row>
    <row r="130" spans="1:14" x14ac:dyDescent="0.25">
      <c r="A130" s="38"/>
      <c r="B130" s="301" t="s">
        <v>20</v>
      </c>
      <c r="C130" s="302">
        <v>992</v>
      </c>
      <c r="D130" s="115" t="s">
        <v>32</v>
      </c>
      <c r="E130" s="115" t="s">
        <v>23</v>
      </c>
      <c r="F130" s="303"/>
      <c r="G130" s="304"/>
      <c r="H130" s="304"/>
      <c r="I130" s="114"/>
      <c r="J130" s="115"/>
      <c r="K130" s="147">
        <f>K135+K138</f>
        <v>5215.8</v>
      </c>
      <c r="L130" s="238"/>
    </row>
    <row r="131" spans="1:14" ht="54.75" customHeight="1" x14ac:dyDescent="0.25">
      <c r="A131" s="38"/>
      <c r="B131" s="306" t="s">
        <v>171</v>
      </c>
      <c r="C131" s="166">
        <v>992</v>
      </c>
      <c r="D131" s="27" t="s">
        <v>32</v>
      </c>
      <c r="E131" s="27" t="s">
        <v>23</v>
      </c>
      <c r="F131" s="156" t="s">
        <v>29</v>
      </c>
      <c r="G131" s="158" t="s">
        <v>67</v>
      </c>
      <c r="H131" s="158" t="s">
        <v>24</v>
      </c>
      <c r="I131" s="28" t="s">
        <v>139</v>
      </c>
      <c r="J131" s="27"/>
      <c r="K131" s="167">
        <f>K135</f>
        <v>5186.2</v>
      </c>
      <c r="L131" s="238"/>
    </row>
    <row r="132" spans="1:14" ht="18" customHeight="1" x14ac:dyDescent="0.25">
      <c r="A132" s="38"/>
      <c r="B132" s="165" t="s">
        <v>194</v>
      </c>
      <c r="C132" s="166">
        <v>992</v>
      </c>
      <c r="D132" s="27" t="s">
        <v>32</v>
      </c>
      <c r="E132" s="27" t="s">
        <v>23</v>
      </c>
      <c r="F132" s="156" t="s">
        <v>29</v>
      </c>
      <c r="G132" s="158" t="s">
        <v>76</v>
      </c>
      <c r="H132" s="158" t="s">
        <v>24</v>
      </c>
      <c r="I132" s="28" t="s">
        <v>139</v>
      </c>
      <c r="J132" s="27"/>
      <c r="K132" s="167">
        <f>K135</f>
        <v>5186.2</v>
      </c>
      <c r="L132" s="238"/>
    </row>
    <row r="133" spans="1:14" ht="28.5" customHeight="1" x14ac:dyDescent="0.25">
      <c r="A133" s="38"/>
      <c r="B133" s="165" t="s">
        <v>117</v>
      </c>
      <c r="C133" s="166">
        <v>992</v>
      </c>
      <c r="D133" s="27" t="s">
        <v>32</v>
      </c>
      <c r="E133" s="27" t="s">
        <v>23</v>
      </c>
      <c r="F133" s="156" t="s">
        <v>29</v>
      </c>
      <c r="G133" s="158" t="s">
        <v>76</v>
      </c>
      <c r="H133" s="158" t="s">
        <v>31</v>
      </c>
      <c r="I133" s="28" t="s">
        <v>139</v>
      </c>
      <c r="J133" s="27"/>
      <c r="K133" s="167">
        <f>K135</f>
        <v>5186.2</v>
      </c>
      <c r="L133" s="238"/>
    </row>
    <row r="134" spans="1:14" ht="50.25" customHeight="1" x14ac:dyDescent="0.25">
      <c r="A134" s="38"/>
      <c r="B134" s="76" t="s">
        <v>195</v>
      </c>
      <c r="C134" s="39">
        <v>992</v>
      </c>
      <c r="D134" s="40" t="s">
        <v>32</v>
      </c>
      <c r="E134" s="40" t="s">
        <v>23</v>
      </c>
      <c r="F134" s="41" t="s">
        <v>29</v>
      </c>
      <c r="G134" s="42" t="s">
        <v>76</v>
      </c>
      <c r="H134" s="42" t="s">
        <v>31</v>
      </c>
      <c r="I134" s="43" t="s">
        <v>141</v>
      </c>
      <c r="J134" s="40"/>
      <c r="K134" s="111">
        <f>K135</f>
        <v>5186.2</v>
      </c>
    </row>
    <row r="135" spans="1:14" ht="48" customHeight="1" x14ac:dyDescent="0.25">
      <c r="A135" s="38"/>
      <c r="B135" s="44" t="s">
        <v>115</v>
      </c>
      <c r="C135" s="39">
        <v>992</v>
      </c>
      <c r="D135" s="40" t="s">
        <v>32</v>
      </c>
      <c r="E135" s="40" t="s">
        <v>23</v>
      </c>
      <c r="F135" s="41" t="s">
        <v>29</v>
      </c>
      <c r="G135" s="42" t="s">
        <v>76</v>
      </c>
      <c r="H135" s="42" t="s">
        <v>31</v>
      </c>
      <c r="I135" s="43" t="s">
        <v>141</v>
      </c>
      <c r="J135" s="40" t="s">
        <v>116</v>
      </c>
      <c r="K135" s="111">
        <v>5186.2</v>
      </c>
    </row>
    <row r="136" spans="1:14" ht="48" customHeight="1" x14ac:dyDescent="0.25">
      <c r="A136" s="38"/>
      <c r="B136" s="512" t="s">
        <v>547</v>
      </c>
      <c r="C136" s="375">
        <v>992</v>
      </c>
      <c r="D136" s="376" t="s">
        <v>32</v>
      </c>
      <c r="E136" s="376" t="s">
        <v>23</v>
      </c>
      <c r="F136" s="377" t="s">
        <v>29</v>
      </c>
      <c r="G136" s="369" t="s">
        <v>76</v>
      </c>
      <c r="H136" s="369" t="s">
        <v>32</v>
      </c>
      <c r="I136" s="378" t="s">
        <v>68</v>
      </c>
      <c r="J136" s="376"/>
      <c r="K136" s="364">
        <f>K138</f>
        <v>29.6</v>
      </c>
    </row>
    <row r="137" spans="1:14" ht="48" customHeight="1" x14ac:dyDescent="0.25">
      <c r="A137" s="38"/>
      <c r="B137" s="512" t="s">
        <v>548</v>
      </c>
      <c r="C137" s="375">
        <v>992</v>
      </c>
      <c r="D137" s="376" t="s">
        <v>32</v>
      </c>
      <c r="E137" s="376" t="s">
        <v>23</v>
      </c>
      <c r="F137" s="377" t="s">
        <v>29</v>
      </c>
      <c r="G137" s="369" t="s">
        <v>76</v>
      </c>
      <c r="H137" s="369" t="s">
        <v>32</v>
      </c>
      <c r="I137" s="378" t="s">
        <v>549</v>
      </c>
      <c r="J137" s="376"/>
      <c r="K137" s="364">
        <f>K138</f>
        <v>29.6</v>
      </c>
    </row>
    <row r="138" spans="1:14" ht="48" customHeight="1" x14ac:dyDescent="0.25">
      <c r="A138" s="38"/>
      <c r="B138" s="485" t="s">
        <v>81</v>
      </c>
      <c r="C138" s="375">
        <v>992</v>
      </c>
      <c r="D138" s="376" t="s">
        <v>32</v>
      </c>
      <c r="E138" s="376" t="s">
        <v>23</v>
      </c>
      <c r="F138" s="377" t="s">
        <v>29</v>
      </c>
      <c r="G138" s="369" t="s">
        <v>76</v>
      </c>
      <c r="H138" s="369" t="s">
        <v>32</v>
      </c>
      <c r="I138" s="378" t="s">
        <v>549</v>
      </c>
      <c r="J138" s="376" t="s">
        <v>82</v>
      </c>
      <c r="K138" s="364">
        <v>29.6</v>
      </c>
    </row>
    <row r="139" spans="1:14" s="72" customFormat="1" x14ac:dyDescent="0.25">
      <c r="A139" s="65"/>
      <c r="B139" s="80" t="s">
        <v>38</v>
      </c>
      <c r="C139" s="67">
        <v>992</v>
      </c>
      <c r="D139" s="68">
        <v>10</v>
      </c>
      <c r="E139" s="68" t="s">
        <v>24</v>
      </c>
      <c r="F139" s="69"/>
      <c r="G139" s="70"/>
      <c r="H139" s="42"/>
      <c r="I139" s="71"/>
      <c r="J139" s="68"/>
      <c r="K139" s="110">
        <f>K140+K145</f>
        <v>436.2</v>
      </c>
      <c r="L139" s="235"/>
      <c r="M139" s="236"/>
      <c r="N139" s="236"/>
    </row>
    <row r="140" spans="1:14" x14ac:dyDescent="0.25">
      <c r="A140" s="38"/>
      <c r="B140" s="113" t="s">
        <v>39</v>
      </c>
      <c r="C140" s="67">
        <v>992</v>
      </c>
      <c r="D140" s="68">
        <v>10</v>
      </c>
      <c r="E140" s="68" t="s">
        <v>23</v>
      </c>
      <c r="F140" s="69"/>
      <c r="G140" s="70"/>
      <c r="H140" s="42"/>
      <c r="I140" s="71"/>
      <c r="J140" s="68"/>
      <c r="K140" s="110">
        <f>K144</f>
        <v>416.2</v>
      </c>
    </row>
    <row r="141" spans="1:14" x14ac:dyDescent="0.25">
      <c r="A141" s="38"/>
      <c r="B141" s="76" t="s">
        <v>59</v>
      </c>
      <c r="C141" s="39">
        <v>992</v>
      </c>
      <c r="D141" s="40">
        <v>10</v>
      </c>
      <c r="E141" s="40" t="s">
        <v>23</v>
      </c>
      <c r="F141" s="41" t="s">
        <v>80</v>
      </c>
      <c r="G141" s="42" t="s">
        <v>67</v>
      </c>
      <c r="H141" s="42" t="s">
        <v>24</v>
      </c>
      <c r="I141" s="43" t="s">
        <v>139</v>
      </c>
      <c r="J141" s="40"/>
      <c r="K141" s="111">
        <f>K144</f>
        <v>416.2</v>
      </c>
    </row>
    <row r="142" spans="1:14" ht="30" x14ac:dyDescent="0.25">
      <c r="A142" s="38"/>
      <c r="B142" s="76" t="s">
        <v>50</v>
      </c>
      <c r="C142" s="39">
        <v>992</v>
      </c>
      <c r="D142" s="40">
        <v>10</v>
      </c>
      <c r="E142" s="40" t="s">
        <v>23</v>
      </c>
      <c r="F142" s="41" t="s">
        <v>80</v>
      </c>
      <c r="G142" s="42" t="s">
        <v>92</v>
      </c>
      <c r="H142" s="42" t="s">
        <v>24</v>
      </c>
      <c r="I142" s="43" t="s">
        <v>139</v>
      </c>
      <c r="J142" s="40"/>
      <c r="K142" s="111">
        <f>K144</f>
        <v>416.2</v>
      </c>
    </row>
    <row r="143" spans="1:14" x14ac:dyDescent="0.25">
      <c r="A143" s="38"/>
      <c r="B143" s="76" t="s">
        <v>118</v>
      </c>
      <c r="C143" s="39">
        <v>992</v>
      </c>
      <c r="D143" s="40">
        <v>10</v>
      </c>
      <c r="E143" s="40" t="s">
        <v>23</v>
      </c>
      <c r="F143" s="41" t="s">
        <v>80</v>
      </c>
      <c r="G143" s="42" t="s">
        <v>92</v>
      </c>
      <c r="H143" s="42" t="s">
        <v>24</v>
      </c>
      <c r="I143" s="43" t="s">
        <v>155</v>
      </c>
      <c r="J143" s="40"/>
      <c r="K143" s="111">
        <f>K144</f>
        <v>416.2</v>
      </c>
    </row>
    <row r="144" spans="1:14" ht="30" x14ac:dyDescent="0.25">
      <c r="A144" s="38"/>
      <c r="B144" s="85" t="s">
        <v>119</v>
      </c>
      <c r="C144" s="39">
        <v>992</v>
      </c>
      <c r="D144" s="40">
        <v>10</v>
      </c>
      <c r="E144" s="40" t="s">
        <v>23</v>
      </c>
      <c r="F144" s="41" t="s">
        <v>80</v>
      </c>
      <c r="G144" s="42" t="s">
        <v>92</v>
      </c>
      <c r="H144" s="42" t="s">
        <v>24</v>
      </c>
      <c r="I144" s="43" t="s">
        <v>155</v>
      </c>
      <c r="J144" s="40" t="s">
        <v>120</v>
      </c>
      <c r="K144" s="111">
        <v>416.2</v>
      </c>
    </row>
    <row r="145" spans="1:14" s="72" customFormat="1" ht="24" customHeight="1" x14ac:dyDescent="0.2">
      <c r="A145" s="65"/>
      <c r="B145" s="80" t="s">
        <v>121</v>
      </c>
      <c r="C145" s="67">
        <v>992</v>
      </c>
      <c r="D145" s="68" t="s">
        <v>100</v>
      </c>
      <c r="E145" s="68" t="s">
        <v>27</v>
      </c>
      <c r="F145" s="69"/>
      <c r="G145" s="70"/>
      <c r="H145" s="70"/>
      <c r="I145" s="71"/>
      <c r="J145" s="68"/>
      <c r="K145" s="110">
        <f>K148</f>
        <v>20</v>
      </c>
      <c r="L145" s="235"/>
      <c r="M145" s="236"/>
      <c r="N145" s="236"/>
    </row>
    <row r="146" spans="1:14" ht="29.25" customHeight="1" x14ac:dyDescent="0.25">
      <c r="A146" s="38"/>
      <c r="B146" s="44" t="s">
        <v>173</v>
      </c>
      <c r="C146" s="39">
        <v>992</v>
      </c>
      <c r="D146" s="40" t="s">
        <v>100</v>
      </c>
      <c r="E146" s="40" t="s">
        <v>27</v>
      </c>
      <c r="F146" s="41" t="s">
        <v>40</v>
      </c>
      <c r="G146" s="42" t="s">
        <v>76</v>
      </c>
      <c r="H146" s="42" t="s">
        <v>24</v>
      </c>
      <c r="I146" s="43" t="s">
        <v>139</v>
      </c>
      <c r="J146" s="40"/>
      <c r="K146" s="111">
        <f>K148</f>
        <v>20</v>
      </c>
    </row>
    <row r="147" spans="1:14" ht="31.5" customHeight="1" x14ac:dyDescent="0.25">
      <c r="A147" s="38"/>
      <c r="B147" s="44" t="s">
        <v>173</v>
      </c>
      <c r="C147" s="39">
        <v>992</v>
      </c>
      <c r="D147" s="40" t="s">
        <v>100</v>
      </c>
      <c r="E147" s="40" t="s">
        <v>27</v>
      </c>
      <c r="F147" s="41" t="s">
        <v>40</v>
      </c>
      <c r="G147" s="42" t="s">
        <v>76</v>
      </c>
      <c r="H147" s="42" t="s">
        <v>24</v>
      </c>
      <c r="I147" s="43" t="s">
        <v>165</v>
      </c>
      <c r="J147" s="40"/>
      <c r="K147" s="111">
        <f>K148</f>
        <v>20</v>
      </c>
    </row>
    <row r="148" spans="1:14" ht="48" customHeight="1" x14ac:dyDescent="0.25">
      <c r="A148" s="38"/>
      <c r="B148" s="44" t="s">
        <v>115</v>
      </c>
      <c r="C148" s="39">
        <v>992</v>
      </c>
      <c r="D148" s="40" t="s">
        <v>100</v>
      </c>
      <c r="E148" s="40" t="s">
        <v>27</v>
      </c>
      <c r="F148" s="41" t="s">
        <v>40</v>
      </c>
      <c r="G148" s="42" t="s">
        <v>76</v>
      </c>
      <c r="H148" s="42" t="s">
        <v>24</v>
      </c>
      <c r="I148" s="43" t="s">
        <v>165</v>
      </c>
      <c r="J148" s="40" t="s">
        <v>116</v>
      </c>
      <c r="K148" s="111">
        <v>20</v>
      </c>
    </row>
    <row r="149" spans="1:14" s="72" customFormat="1" x14ac:dyDescent="0.25">
      <c r="A149" s="65"/>
      <c r="B149" s="80" t="s">
        <v>272</v>
      </c>
      <c r="C149" s="67">
        <v>992</v>
      </c>
      <c r="D149" s="68">
        <v>11</v>
      </c>
      <c r="E149" s="68" t="s">
        <v>24</v>
      </c>
      <c r="F149" s="69"/>
      <c r="G149" s="70"/>
      <c r="H149" s="42"/>
      <c r="I149" s="71"/>
      <c r="J149" s="68"/>
      <c r="K149" s="110">
        <f>K154</f>
        <v>263.60000000000002</v>
      </c>
      <c r="L149" s="235"/>
      <c r="M149" s="236"/>
      <c r="N149" s="236"/>
    </row>
    <row r="150" spans="1:14" x14ac:dyDescent="0.25">
      <c r="A150" s="38"/>
      <c r="B150" s="80" t="s">
        <v>43</v>
      </c>
      <c r="C150" s="67">
        <v>992</v>
      </c>
      <c r="D150" s="68">
        <v>11</v>
      </c>
      <c r="E150" s="68" t="s">
        <v>25</v>
      </c>
      <c r="F150" s="41" t="s">
        <v>32</v>
      </c>
      <c r="G150" s="42" t="s">
        <v>76</v>
      </c>
      <c r="H150" s="42" t="s">
        <v>24</v>
      </c>
      <c r="I150" s="43" t="s">
        <v>139</v>
      </c>
      <c r="J150" s="68"/>
      <c r="K150" s="110">
        <f>K149</f>
        <v>263.60000000000002</v>
      </c>
    </row>
    <row r="151" spans="1:14" ht="60" x14ac:dyDescent="0.25">
      <c r="A151" s="38"/>
      <c r="B151" s="44" t="s">
        <v>412</v>
      </c>
      <c r="C151" s="39">
        <v>992</v>
      </c>
      <c r="D151" s="40">
        <v>11</v>
      </c>
      <c r="E151" s="40" t="s">
        <v>25</v>
      </c>
      <c r="F151" s="41" t="s">
        <v>32</v>
      </c>
      <c r="G151" s="42" t="s">
        <v>76</v>
      </c>
      <c r="H151" s="42" t="s">
        <v>24</v>
      </c>
      <c r="I151" s="43" t="s">
        <v>139</v>
      </c>
      <c r="J151" s="40"/>
      <c r="K151" s="111">
        <f>K149</f>
        <v>263.60000000000002</v>
      </c>
    </row>
    <row r="152" spans="1:14" ht="32.25" customHeight="1" x14ac:dyDescent="0.25">
      <c r="A152" s="38"/>
      <c r="B152" s="44" t="s">
        <v>277</v>
      </c>
      <c r="C152" s="39">
        <v>992</v>
      </c>
      <c r="D152" s="40" t="s">
        <v>42</v>
      </c>
      <c r="E152" s="40" t="s">
        <v>25</v>
      </c>
      <c r="F152" s="41" t="s">
        <v>32</v>
      </c>
      <c r="G152" s="42" t="s">
        <v>76</v>
      </c>
      <c r="H152" s="42" t="s">
        <v>24</v>
      </c>
      <c r="I152" s="43" t="s">
        <v>139</v>
      </c>
      <c r="J152" s="40"/>
      <c r="K152" s="111">
        <f>K149</f>
        <v>263.60000000000002</v>
      </c>
    </row>
    <row r="153" spans="1:14" ht="33" customHeight="1" x14ac:dyDescent="0.25">
      <c r="A153" s="38"/>
      <c r="B153" s="76" t="s">
        <v>122</v>
      </c>
      <c r="C153" s="39">
        <v>992</v>
      </c>
      <c r="D153" s="40" t="s">
        <v>42</v>
      </c>
      <c r="E153" s="40" t="s">
        <v>25</v>
      </c>
      <c r="F153" s="41" t="s">
        <v>32</v>
      </c>
      <c r="G153" s="42" t="s">
        <v>76</v>
      </c>
      <c r="H153" s="42" t="s">
        <v>27</v>
      </c>
      <c r="I153" s="43" t="s">
        <v>142</v>
      </c>
      <c r="J153" s="40"/>
      <c r="K153" s="111">
        <f>K149</f>
        <v>263.60000000000002</v>
      </c>
    </row>
    <row r="154" spans="1:14" ht="81" customHeight="1" x14ac:dyDescent="0.25">
      <c r="A154" s="38"/>
      <c r="B154" s="76" t="s">
        <v>77</v>
      </c>
      <c r="C154" s="39">
        <v>992</v>
      </c>
      <c r="D154" s="40" t="s">
        <v>42</v>
      </c>
      <c r="E154" s="40" t="s">
        <v>25</v>
      </c>
      <c r="F154" s="41" t="s">
        <v>32</v>
      </c>
      <c r="G154" s="42" t="s">
        <v>76</v>
      </c>
      <c r="H154" s="42" t="s">
        <v>27</v>
      </c>
      <c r="I154" s="43" t="s">
        <v>142</v>
      </c>
      <c r="J154" s="40" t="s">
        <v>78</v>
      </c>
      <c r="K154" s="111">
        <v>263.60000000000002</v>
      </c>
    </row>
    <row r="155" spans="1:14" s="72" customFormat="1" ht="24" customHeight="1" x14ac:dyDescent="0.2">
      <c r="A155" s="65"/>
      <c r="B155" s="80" t="s">
        <v>44</v>
      </c>
      <c r="C155" s="67">
        <v>992</v>
      </c>
      <c r="D155" s="68" t="s">
        <v>40</v>
      </c>
      <c r="E155" s="68" t="s">
        <v>24</v>
      </c>
      <c r="F155" s="69"/>
      <c r="G155" s="70"/>
      <c r="H155" s="70"/>
      <c r="I155" s="71"/>
      <c r="J155" s="68"/>
      <c r="K155" s="110">
        <f>K160</f>
        <v>150</v>
      </c>
      <c r="L155" s="235"/>
      <c r="M155" s="236"/>
      <c r="N155" s="236"/>
    </row>
    <row r="156" spans="1:14" x14ac:dyDescent="0.25">
      <c r="A156" s="38"/>
      <c r="B156" s="80" t="s">
        <v>45</v>
      </c>
      <c r="C156" s="67">
        <v>992</v>
      </c>
      <c r="D156" s="68" t="s">
        <v>40</v>
      </c>
      <c r="E156" s="68" t="s">
        <v>25</v>
      </c>
      <c r="F156" s="69"/>
      <c r="G156" s="70"/>
      <c r="H156" s="70"/>
      <c r="I156" s="71"/>
      <c r="J156" s="68"/>
      <c r="K156" s="110">
        <f>K160</f>
        <v>150</v>
      </c>
    </row>
    <row r="157" spans="1:14" ht="60" x14ac:dyDescent="0.25">
      <c r="A157" s="38"/>
      <c r="B157" s="82" t="s">
        <v>125</v>
      </c>
      <c r="C157" s="39">
        <v>992</v>
      </c>
      <c r="D157" s="40" t="s">
        <v>40</v>
      </c>
      <c r="E157" s="40" t="s">
        <v>25</v>
      </c>
      <c r="F157" s="41" t="s">
        <v>101</v>
      </c>
      <c r="G157" s="42" t="s">
        <v>67</v>
      </c>
      <c r="H157" s="42" t="s">
        <v>24</v>
      </c>
      <c r="I157" s="43" t="s">
        <v>139</v>
      </c>
      <c r="J157" s="40"/>
      <c r="K157" s="111">
        <f>K160</f>
        <v>150</v>
      </c>
    </row>
    <row r="158" spans="1:14" ht="30" customHeight="1" x14ac:dyDescent="0.25">
      <c r="A158" s="38"/>
      <c r="B158" s="44" t="s">
        <v>123</v>
      </c>
      <c r="C158" s="39">
        <v>992</v>
      </c>
      <c r="D158" s="40" t="s">
        <v>40</v>
      </c>
      <c r="E158" s="40" t="s">
        <v>25</v>
      </c>
      <c r="F158" s="41" t="s">
        <v>101</v>
      </c>
      <c r="G158" s="42" t="s">
        <v>76</v>
      </c>
      <c r="H158" s="42" t="s">
        <v>24</v>
      </c>
      <c r="I158" s="43" t="s">
        <v>139</v>
      </c>
      <c r="J158" s="40"/>
      <c r="K158" s="111">
        <f>K159</f>
        <v>150</v>
      </c>
    </row>
    <row r="159" spans="1:14" ht="33" customHeight="1" x14ac:dyDescent="0.25">
      <c r="A159" s="38"/>
      <c r="B159" s="76" t="s">
        <v>58</v>
      </c>
      <c r="C159" s="39">
        <v>992</v>
      </c>
      <c r="D159" s="40" t="s">
        <v>40</v>
      </c>
      <c r="E159" s="40" t="s">
        <v>25</v>
      </c>
      <c r="F159" s="41" t="s">
        <v>101</v>
      </c>
      <c r="G159" s="42" t="s">
        <v>76</v>
      </c>
      <c r="H159" s="42" t="s">
        <v>24</v>
      </c>
      <c r="I159" s="43" t="s">
        <v>145</v>
      </c>
      <c r="J159" s="40"/>
      <c r="K159" s="111">
        <f>K160</f>
        <v>150</v>
      </c>
    </row>
    <row r="160" spans="1:14" ht="30" x14ac:dyDescent="0.25">
      <c r="A160" s="38"/>
      <c r="B160" s="82" t="s">
        <v>81</v>
      </c>
      <c r="C160" s="39">
        <v>992</v>
      </c>
      <c r="D160" s="40" t="s">
        <v>40</v>
      </c>
      <c r="E160" s="40" t="s">
        <v>25</v>
      </c>
      <c r="F160" s="41" t="s">
        <v>101</v>
      </c>
      <c r="G160" s="42" t="s">
        <v>76</v>
      </c>
      <c r="H160" s="42" t="s">
        <v>24</v>
      </c>
      <c r="I160" s="43" t="s">
        <v>145</v>
      </c>
      <c r="J160" s="40" t="s">
        <v>82</v>
      </c>
      <c r="K160" s="111">
        <v>150</v>
      </c>
    </row>
    <row r="161" spans="1:256" s="178" customFormat="1" ht="36" customHeight="1" x14ac:dyDescent="0.25">
      <c r="A161" s="185"/>
      <c r="B161" s="186" t="s">
        <v>176</v>
      </c>
      <c r="C161" s="187">
        <v>992</v>
      </c>
      <c r="D161" s="188" t="s">
        <v>41</v>
      </c>
      <c r="E161" s="189" t="s">
        <v>24</v>
      </c>
      <c r="F161" s="190"/>
      <c r="G161" s="191"/>
      <c r="H161" s="191"/>
      <c r="I161" s="192"/>
      <c r="J161" s="193"/>
      <c r="K161" s="194">
        <f>K166</f>
        <v>1</v>
      </c>
      <c r="L161" s="244"/>
      <c r="M161" s="245"/>
      <c r="N161" s="245"/>
      <c r="O161" s="195"/>
      <c r="P161" s="195"/>
      <c r="Q161" s="195"/>
      <c r="R161" s="195"/>
      <c r="S161" s="195"/>
      <c r="T161" s="195"/>
      <c r="U161" s="195"/>
      <c r="V161" s="195"/>
      <c r="W161" s="195"/>
      <c r="X161" s="195"/>
      <c r="Y161" s="195"/>
      <c r="Z161" s="195"/>
      <c r="AA161" s="195"/>
      <c r="AB161" s="195"/>
      <c r="AC161" s="195"/>
      <c r="AD161" s="195"/>
      <c r="AE161" s="195"/>
      <c r="AF161" s="195"/>
      <c r="AG161" s="195"/>
      <c r="AH161" s="195"/>
      <c r="AI161" s="195"/>
      <c r="AJ161" s="195"/>
      <c r="AK161" s="195"/>
      <c r="AL161" s="195"/>
      <c r="AM161" s="195"/>
      <c r="AN161" s="195"/>
      <c r="AO161" s="195"/>
      <c r="AP161" s="195"/>
      <c r="AQ161" s="195"/>
      <c r="AR161" s="195"/>
      <c r="AS161" s="195"/>
      <c r="AT161" s="195"/>
      <c r="AU161" s="195"/>
      <c r="AV161" s="195"/>
      <c r="AW161" s="195"/>
      <c r="AX161" s="195"/>
      <c r="AY161" s="195"/>
      <c r="AZ161" s="195"/>
      <c r="BA161" s="195"/>
      <c r="BB161" s="195"/>
      <c r="BC161" s="195"/>
      <c r="BD161" s="195"/>
      <c r="BE161" s="195"/>
      <c r="BF161" s="195"/>
      <c r="BG161" s="195"/>
      <c r="BH161" s="195"/>
      <c r="BI161" s="195"/>
      <c r="BJ161" s="195"/>
      <c r="BK161" s="195"/>
      <c r="BL161" s="195"/>
      <c r="BM161" s="195"/>
      <c r="BN161" s="195"/>
      <c r="BO161" s="195"/>
      <c r="BP161" s="195"/>
      <c r="BQ161" s="195"/>
      <c r="BR161" s="195"/>
      <c r="BS161" s="195"/>
      <c r="BT161" s="195"/>
      <c r="BU161" s="195"/>
      <c r="BV161" s="195"/>
      <c r="BW161" s="195"/>
      <c r="BX161" s="195"/>
      <c r="BY161" s="195"/>
      <c r="BZ161" s="195"/>
      <c r="CA161" s="195"/>
      <c r="CB161" s="195"/>
      <c r="CC161" s="195"/>
      <c r="CD161" s="195"/>
      <c r="CE161" s="195"/>
      <c r="CF161" s="195"/>
      <c r="CG161" s="195"/>
      <c r="CH161" s="195"/>
      <c r="CI161" s="195"/>
      <c r="CJ161" s="195"/>
      <c r="CK161" s="195"/>
      <c r="CL161" s="195"/>
      <c r="CM161" s="195"/>
      <c r="CN161" s="195"/>
      <c r="CO161" s="195"/>
      <c r="CP161" s="195"/>
      <c r="CQ161" s="195"/>
      <c r="CR161" s="195"/>
      <c r="CS161" s="195"/>
      <c r="CT161" s="195"/>
      <c r="CU161" s="195"/>
      <c r="CV161" s="195"/>
      <c r="CW161" s="195"/>
      <c r="CX161" s="195"/>
      <c r="CY161" s="195"/>
      <c r="CZ161" s="195"/>
      <c r="DA161" s="195"/>
      <c r="DB161" s="195"/>
      <c r="DC161" s="195"/>
      <c r="DD161" s="195"/>
      <c r="DE161" s="195"/>
      <c r="DF161" s="195"/>
      <c r="DG161" s="195"/>
      <c r="DH161" s="195"/>
      <c r="DI161" s="195"/>
      <c r="DJ161" s="195"/>
      <c r="DK161" s="195"/>
      <c r="DL161" s="195"/>
      <c r="DM161" s="195"/>
      <c r="DN161" s="195"/>
      <c r="DO161" s="195"/>
      <c r="DP161" s="195"/>
      <c r="DQ161" s="195"/>
      <c r="DR161" s="195"/>
      <c r="DS161" s="195"/>
      <c r="DT161" s="195"/>
      <c r="DU161" s="195"/>
      <c r="DV161" s="195"/>
      <c r="DW161" s="195"/>
      <c r="DX161" s="195"/>
      <c r="DY161" s="195"/>
      <c r="DZ161" s="195"/>
      <c r="EA161" s="195"/>
      <c r="EB161" s="195"/>
      <c r="EC161" s="195"/>
      <c r="ED161" s="195"/>
      <c r="EE161" s="195"/>
      <c r="EF161" s="195"/>
      <c r="EG161" s="195"/>
      <c r="EH161" s="195"/>
      <c r="EI161" s="195"/>
      <c r="EJ161" s="195"/>
      <c r="EK161" s="195"/>
      <c r="EL161" s="195"/>
      <c r="EM161" s="195"/>
      <c r="EN161" s="195"/>
      <c r="EO161" s="195"/>
      <c r="EP161" s="195"/>
      <c r="EQ161" s="195"/>
      <c r="ER161" s="195"/>
      <c r="ES161" s="195"/>
      <c r="ET161" s="195"/>
      <c r="EU161" s="195"/>
      <c r="EV161" s="195"/>
      <c r="EW161" s="195"/>
      <c r="EX161" s="195"/>
      <c r="EY161" s="195"/>
      <c r="EZ161" s="195"/>
      <c r="FA161" s="195"/>
      <c r="FB161" s="195"/>
      <c r="FC161" s="195"/>
      <c r="FD161" s="195"/>
      <c r="FE161" s="195"/>
      <c r="FF161" s="195"/>
      <c r="FG161" s="195"/>
      <c r="FH161" s="195"/>
      <c r="FI161" s="195"/>
      <c r="FJ161" s="195"/>
      <c r="FK161" s="195"/>
      <c r="FL161" s="195"/>
      <c r="FM161" s="195"/>
      <c r="FN161" s="195"/>
      <c r="FO161" s="195"/>
      <c r="FP161" s="195"/>
      <c r="FQ161" s="195"/>
      <c r="FR161" s="195"/>
      <c r="FS161" s="195"/>
      <c r="FT161" s="195"/>
      <c r="FU161" s="195"/>
      <c r="FV161" s="195"/>
      <c r="FW161" s="195"/>
      <c r="FX161" s="195"/>
      <c r="FY161" s="195"/>
      <c r="FZ161" s="195"/>
      <c r="GA161" s="195"/>
      <c r="GB161" s="195"/>
      <c r="GC161" s="195"/>
      <c r="GD161" s="195"/>
      <c r="GE161" s="195"/>
      <c r="GF161" s="195"/>
      <c r="GG161" s="195"/>
      <c r="GH161" s="195"/>
      <c r="GI161" s="195"/>
      <c r="GJ161" s="195"/>
      <c r="GK161" s="195"/>
      <c r="GL161" s="195"/>
      <c r="GM161" s="195"/>
      <c r="GN161" s="195"/>
      <c r="GO161" s="195"/>
      <c r="GP161" s="195"/>
      <c r="GQ161" s="195"/>
      <c r="GR161" s="195"/>
      <c r="GS161" s="195"/>
      <c r="GT161" s="195"/>
      <c r="GU161" s="195"/>
      <c r="GV161" s="195"/>
      <c r="GW161" s="195"/>
      <c r="GX161" s="195"/>
      <c r="GY161" s="195"/>
      <c r="GZ161" s="195"/>
      <c r="HA161" s="195"/>
      <c r="HB161" s="195"/>
      <c r="HC161" s="195"/>
      <c r="HD161" s="195"/>
      <c r="HE161" s="195"/>
      <c r="HF161" s="195"/>
      <c r="HG161" s="195"/>
      <c r="HH161" s="195"/>
      <c r="HI161" s="195"/>
      <c r="HJ161" s="195"/>
      <c r="HK161" s="195"/>
      <c r="HL161" s="195"/>
      <c r="HM161" s="195"/>
      <c r="HN161" s="195"/>
      <c r="HO161" s="195"/>
      <c r="HP161" s="195"/>
      <c r="HQ161" s="195"/>
      <c r="HR161" s="195"/>
      <c r="HS161" s="195"/>
      <c r="HT161" s="195"/>
      <c r="HU161" s="195"/>
      <c r="HV161" s="195"/>
      <c r="HW161" s="195"/>
      <c r="HX161" s="195"/>
      <c r="HY161" s="195"/>
      <c r="HZ161" s="195"/>
      <c r="IA161" s="195"/>
      <c r="IB161" s="195"/>
      <c r="IC161" s="195"/>
      <c r="ID161" s="195"/>
      <c r="IE161" s="195"/>
      <c r="IF161" s="195"/>
      <c r="IG161" s="195"/>
      <c r="IH161" s="195"/>
      <c r="II161" s="195"/>
      <c r="IJ161" s="195"/>
      <c r="IK161" s="195"/>
      <c r="IL161" s="195"/>
      <c r="IM161" s="195"/>
      <c r="IN161" s="195"/>
      <c r="IO161" s="195"/>
      <c r="IP161" s="195"/>
      <c r="IQ161" s="195"/>
      <c r="IR161" s="195"/>
      <c r="IS161" s="195"/>
      <c r="IT161" s="195"/>
      <c r="IU161" s="195"/>
      <c r="IV161" s="195"/>
    </row>
    <row r="162" spans="1:256" customFormat="1" ht="31.5" customHeight="1" x14ac:dyDescent="0.25">
      <c r="A162" s="196"/>
      <c r="B162" s="249" t="s">
        <v>176</v>
      </c>
      <c r="C162" s="198">
        <v>992</v>
      </c>
      <c r="D162" s="199" t="s">
        <v>41</v>
      </c>
      <c r="E162" s="200" t="s">
        <v>23</v>
      </c>
      <c r="F162" s="201"/>
      <c r="G162" s="202"/>
      <c r="H162" s="202"/>
      <c r="I162" s="203"/>
      <c r="J162" s="204"/>
      <c r="K162" s="205">
        <f>K165</f>
        <v>1</v>
      </c>
      <c r="L162" s="246"/>
      <c r="M162" s="247"/>
      <c r="N162" s="247"/>
      <c r="O162" s="206"/>
      <c r="P162" s="206"/>
      <c r="Q162" s="206"/>
      <c r="R162" s="206"/>
      <c r="S162" s="206"/>
      <c r="T162" s="206"/>
      <c r="U162" s="206"/>
      <c r="V162" s="206"/>
      <c r="W162" s="206"/>
      <c r="X162" s="206"/>
      <c r="Y162" s="206"/>
      <c r="Z162" s="206"/>
      <c r="AA162" s="206"/>
      <c r="AB162" s="206"/>
      <c r="AC162" s="206"/>
      <c r="AD162" s="206"/>
      <c r="AE162" s="206"/>
      <c r="AF162" s="206"/>
      <c r="AG162" s="206"/>
      <c r="AH162" s="206"/>
      <c r="AI162" s="206"/>
      <c r="AJ162" s="206"/>
      <c r="AK162" s="206"/>
      <c r="AL162" s="206"/>
      <c r="AM162" s="206"/>
      <c r="AN162" s="206"/>
      <c r="AO162" s="206"/>
      <c r="AP162" s="206"/>
      <c r="AQ162" s="206"/>
      <c r="AR162" s="206"/>
      <c r="AS162" s="206"/>
      <c r="AT162" s="206"/>
      <c r="AU162" s="206"/>
      <c r="AV162" s="206"/>
      <c r="AW162" s="206"/>
      <c r="AX162" s="206"/>
      <c r="AY162" s="206"/>
      <c r="AZ162" s="206"/>
      <c r="BA162" s="206"/>
      <c r="BB162" s="206"/>
      <c r="BC162" s="206"/>
      <c r="BD162" s="206"/>
      <c r="BE162" s="206"/>
      <c r="BF162" s="206"/>
      <c r="BG162" s="206"/>
      <c r="BH162" s="206"/>
      <c r="BI162" s="206"/>
      <c r="BJ162" s="206"/>
      <c r="BK162" s="206"/>
      <c r="BL162" s="206"/>
      <c r="BM162" s="206"/>
      <c r="BN162" s="206"/>
      <c r="BO162" s="206"/>
      <c r="BP162" s="206"/>
      <c r="BQ162" s="206"/>
      <c r="BR162" s="206"/>
      <c r="BS162" s="206"/>
      <c r="BT162" s="206"/>
      <c r="BU162" s="206"/>
      <c r="BV162" s="206"/>
      <c r="BW162" s="206"/>
      <c r="BX162" s="206"/>
      <c r="BY162" s="206"/>
      <c r="BZ162" s="206"/>
      <c r="CA162" s="206"/>
      <c r="CB162" s="206"/>
      <c r="CC162" s="206"/>
      <c r="CD162" s="206"/>
      <c r="CE162" s="206"/>
      <c r="CF162" s="206"/>
      <c r="CG162" s="206"/>
      <c r="CH162" s="206"/>
      <c r="CI162" s="206"/>
      <c r="CJ162" s="206"/>
      <c r="CK162" s="206"/>
      <c r="CL162" s="206"/>
      <c r="CM162" s="206"/>
      <c r="CN162" s="206"/>
      <c r="CO162" s="206"/>
      <c r="CP162" s="206"/>
      <c r="CQ162" s="206"/>
      <c r="CR162" s="206"/>
      <c r="CS162" s="206"/>
      <c r="CT162" s="206"/>
      <c r="CU162" s="206"/>
      <c r="CV162" s="206"/>
      <c r="CW162" s="206"/>
      <c r="CX162" s="206"/>
      <c r="CY162" s="206"/>
      <c r="CZ162" s="206"/>
      <c r="DA162" s="206"/>
      <c r="DB162" s="206"/>
      <c r="DC162" s="206"/>
      <c r="DD162" s="206"/>
      <c r="DE162" s="206"/>
      <c r="DF162" s="206"/>
      <c r="DG162" s="206"/>
      <c r="DH162" s="206"/>
      <c r="DI162" s="206"/>
      <c r="DJ162" s="206"/>
      <c r="DK162" s="206"/>
      <c r="DL162" s="206"/>
      <c r="DM162" s="206"/>
      <c r="DN162" s="206"/>
      <c r="DO162" s="206"/>
      <c r="DP162" s="206"/>
      <c r="DQ162" s="206"/>
      <c r="DR162" s="206"/>
      <c r="DS162" s="206"/>
      <c r="DT162" s="206"/>
      <c r="DU162" s="206"/>
      <c r="DV162" s="206"/>
      <c r="DW162" s="206"/>
      <c r="DX162" s="206"/>
      <c r="DY162" s="206"/>
      <c r="DZ162" s="206"/>
      <c r="EA162" s="206"/>
      <c r="EB162" s="206"/>
      <c r="EC162" s="206"/>
      <c r="ED162" s="206"/>
      <c r="EE162" s="206"/>
      <c r="EF162" s="206"/>
      <c r="EG162" s="206"/>
      <c r="EH162" s="206"/>
      <c r="EI162" s="206"/>
      <c r="EJ162" s="206"/>
      <c r="EK162" s="206"/>
      <c r="EL162" s="206"/>
      <c r="EM162" s="206"/>
      <c r="EN162" s="206"/>
      <c r="EO162" s="206"/>
      <c r="EP162" s="206"/>
      <c r="EQ162" s="206"/>
      <c r="ER162" s="206"/>
      <c r="ES162" s="206"/>
      <c r="ET162" s="206"/>
      <c r="EU162" s="206"/>
      <c r="EV162" s="206"/>
      <c r="EW162" s="206"/>
      <c r="EX162" s="206"/>
      <c r="EY162" s="206"/>
      <c r="EZ162" s="206"/>
      <c r="FA162" s="206"/>
      <c r="FB162" s="206"/>
      <c r="FC162" s="206"/>
      <c r="FD162" s="206"/>
      <c r="FE162" s="206"/>
      <c r="FF162" s="206"/>
      <c r="FG162" s="206"/>
      <c r="FH162" s="206"/>
      <c r="FI162" s="206"/>
      <c r="FJ162" s="206"/>
      <c r="FK162" s="206"/>
      <c r="FL162" s="206"/>
      <c r="FM162" s="206"/>
      <c r="FN162" s="206"/>
      <c r="FO162" s="206"/>
      <c r="FP162" s="206"/>
      <c r="FQ162" s="206"/>
      <c r="FR162" s="206"/>
      <c r="FS162" s="206"/>
      <c r="FT162" s="206"/>
      <c r="FU162" s="206"/>
      <c r="FV162" s="206"/>
      <c r="FW162" s="206"/>
      <c r="FX162" s="206"/>
      <c r="FY162" s="206"/>
      <c r="FZ162" s="206"/>
      <c r="GA162" s="206"/>
      <c r="GB162" s="206"/>
      <c r="GC162" s="206"/>
      <c r="GD162" s="206"/>
      <c r="GE162" s="206"/>
      <c r="GF162" s="206"/>
      <c r="GG162" s="206"/>
      <c r="GH162" s="206"/>
      <c r="GI162" s="206"/>
      <c r="GJ162" s="206"/>
      <c r="GK162" s="206"/>
      <c r="GL162" s="206"/>
      <c r="GM162" s="206"/>
      <c r="GN162" s="206"/>
      <c r="GO162" s="206"/>
      <c r="GP162" s="206"/>
      <c r="GQ162" s="206"/>
      <c r="GR162" s="206"/>
      <c r="GS162" s="206"/>
      <c r="GT162" s="206"/>
      <c r="GU162" s="206"/>
      <c r="GV162" s="206"/>
      <c r="GW162" s="206"/>
      <c r="GX162" s="206"/>
      <c r="GY162" s="206"/>
      <c r="GZ162" s="206"/>
      <c r="HA162" s="206"/>
      <c r="HB162" s="206"/>
      <c r="HC162" s="206"/>
      <c r="HD162" s="206"/>
      <c r="HE162" s="206"/>
      <c r="HF162" s="206"/>
      <c r="HG162" s="206"/>
      <c r="HH162" s="206"/>
      <c r="HI162" s="206"/>
      <c r="HJ162" s="206"/>
      <c r="HK162" s="206"/>
      <c r="HL162" s="206"/>
      <c r="HM162" s="206"/>
      <c r="HN162" s="206"/>
      <c r="HO162" s="206"/>
      <c r="HP162" s="206"/>
      <c r="HQ162" s="206"/>
      <c r="HR162" s="206"/>
      <c r="HS162" s="206"/>
      <c r="HT162" s="206"/>
      <c r="HU162" s="206"/>
      <c r="HV162" s="206"/>
      <c r="HW162" s="206"/>
      <c r="HX162" s="206"/>
      <c r="HY162" s="206"/>
      <c r="HZ162" s="206"/>
      <c r="IA162" s="206"/>
      <c r="IB162" s="206"/>
      <c r="IC162" s="206"/>
      <c r="ID162" s="206"/>
      <c r="IE162" s="206"/>
      <c r="IF162" s="206"/>
      <c r="IG162" s="206"/>
      <c r="IH162" s="206"/>
      <c r="II162" s="206"/>
      <c r="IJ162" s="206"/>
      <c r="IK162" s="206"/>
      <c r="IL162" s="206"/>
      <c r="IM162" s="206"/>
      <c r="IN162" s="206"/>
      <c r="IO162" s="206"/>
      <c r="IP162" s="206"/>
      <c r="IQ162" s="206"/>
      <c r="IR162" s="206"/>
      <c r="IS162" s="206"/>
      <c r="IT162" s="206"/>
      <c r="IU162" s="206"/>
      <c r="IV162" s="206"/>
    </row>
    <row r="163" spans="1:256" customFormat="1" ht="33.75" customHeight="1" x14ac:dyDescent="0.25">
      <c r="A163" s="196"/>
      <c r="B163" s="197" t="s">
        <v>175</v>
      </c>
      <c r="C163" s="198">
        <v>992</v>
      </c>
      <c r="D163" s="199" t="s">
        <v>41</v>
      </c>
      <c r="E163" s="200" t="s">
        <v>23</v>
      </c>
      <c r="F163" s="201" t="s">
        <v>177</v>
      </c>
      <c r="G163" s="202" t="s">
        <v>67</v>
      </c>
      <c r="H163" s="202" t="s">
        <v>24</v>
      </c>
      <c r="I163" s="203" t="s">
        <v>139</v>
      </c>
      <c r="J163" s="204"/>
      <c r="K163" s="205">
        <f>K166</f>
        <v>1</v>
      </c>
      <c r="L163" s="246"/>
      <c r="M163" s="247"/>
      <c r="N163" s="247"/>
      <c r="O163" s="206"/>
      <c r="P163" s="206"/>
      <c r="Q163" s="206"/>
      <c r="R163" s="206"/>
      <c r="S163" s="206"/>
      <c r="T163" s="206"/>
      <c r="U163" s="206"/>
      <c r="V163" s="206"/>
      <c r="W163" s="206"/>
      <c r="X163" s="206"/>
      <c r="Y163" s="206"/>
      <c r="Z163" s="206"/>
      <c r="AA163" s="206"/>
      <c r="AB163" s="206"/>
      <c r="AC163" s="206"/>
      <c r="AD163" s="206"/>
      <c r="AE163" s="206"/>
      <c r="AF163" s="206"/>
      <c r="AG163" s="206"/>
      <c r="AH163" s="206"/>
      <c r="AI163" s="206"/>
      <c r="AJ163" s="206"/>
      <c r="AK163" s="206"/>
      <c r="AL163" s="206"/>
      <c r="AM163" s="206"/>
      <c r="AN163" s="206"/>
      <c r="AO163" s="206"/>
      <c r="AP163" s="206"/>
      <c r="AQ163" s="206"/>
      <c r="AR163" s="206"/>
      <c r="AS163" s="206"/>
      <c r="AT163" s="206"/>
      <c r="AU163" s="206"/>
      <c r="AV163" s="206"/>
      <c r="AW163" s="206"/>
      <c r="AX163" s="206"/>
      <c r="AY163" s="206"/>
      <c r="AZ163" s="206"/>
      <c r="BA163" s="206"/>
      <c r="BB163" s="206"/>
      <c r="BC163" s="206"/>
      <c r="BD163" s="206"/>
      <c r="BE163" s="206"/>
      <c r="BF163" s="206"/>
      <c r="BG163" s="206"/>
      <c r="BH163" s="206"/>
      <c r="BI163" s="206"/>
      <c r="BJ163" s="206"/>
      <c r="BK163" s="206"/>
      <c r="BL163" s="206"/>
      <c r="BM163" s="206"/>
      <c r="BN163" s="206"/>
      <c r="BO163" s="206"/>
      <c r="BP163" s="206"/>
      <c r="BQ163" s="206"/>
      <c r="BR163" s="206"/>
      <c r="BS163" s="206"/>
      <c r="BT163" s="206"/>
      <c r="BU163" s="206"/>
      <c r="BV163" s="206"/>
      <c r="BW163" s="206"/>
      <c r="BX163" s="206"/>
      <c r="BY163" s="206"/>
      <c r="BZ163" s="206"/>
      <c r="CA163" s="206"/>
      <c r="CB163" s="206"/>
      <c r="CC163" s="206"/>
      <c r="CD163" s="206"/>
      <c r="CE163" s="206"/>
      <c r="CF163" s="206"/>
      <c r="CG163" s="206"/>
      <c r="CH163" s="206"/>
      <c r="CI163" s="206"/>
      <c r="CJ163" s="206"/>
      <c r="CK163" s="206"/>
      <c r="CL163" s="206"/>
      <c r="CM163" s="206"/>
      <c r="CN163" s="206"/>
      <c r="CO163" s="206"/>
      <c r="CP163" s="206"/>
      <c r="CQ163" s="206"/>
      <c r="CR163" s="206"/>
      <c r="CS163" s="206"/>
      <c r="CT163" s="206"/>
      <c r="CU163" s="206"/>
      <c r="CV163" s="206"/>
      <c r="CW163" s="206"/>
      <c r="CX163" s="206"/>
      <c r="CY163" s="206"/>
      <c r="CZ163" s="206"/>
      <c r="DA163" s="206"/>
      <c r="DB163" s="206"/>
      <c r="DC163" s="206"/>
      <c r="DD163" s="206"/>
      <c r="DE163" s="206"/>
      <c r="DF163" s="206"/>
      <c r="DG163" s="206"/>
      <c r="DH163" s="206"/>
      <c r="DI163" s="206"/>
      <c r="DJ163" s="206"/>
      <c r="DK163" s="206"/>
      <c r="DL163" s="206"/>
      <c r="DM163" s="206"/>
      <c r="DN163" s="206"/>
      <c r="DO163" s="206"/>
      <c r="DP163" s="206"/>
      <c r="DQ163" s="206"/>
      <c r="DR163" s="206"/>
      <c r="DS163" s="206"/>
      <c r="DT163" s="206"/>
      <c r="DU163" s="206"/>
      <c r="DV163" s="206"/>
      <c r="DW163" s="206"/>
      <c r="DX163" s="206"/>
      <c r="DY163" s="206"/>
      <c r="DZ163" s="206"/>
      <c r="EA163" s="206"/>
      <c r="EB163" s="206"/>
      <c r="EC163" s="206"/>
      <c r="ED163" s="206"/>
      <c r="EE163" s="206"/>
      <c r="EF163" s="206"/>
      <c r="EG163" s="206"/>
      <c r="EH163" s="206"/>
      <c r="EI163" s="206"/>
      <c r="EJ163" s="206"/>
      <c r="EK163" s="206"/>
      <c r="EL163" s="206"/>
      <c r="EM163" s="206"/>
      <c r="EN163" s="206"/>
      <c r="EO163" s="206"/>
      <c r="EP163" s="206"/>
      <c r="EQ163" s="206"/>
      <c r="ER163" s="206"/>
      <c r="ES163" s="206"/>
      <c r="ET163" s="206"/>
      <c r="EU163" s="206"/>
      <c r="EV163" s="206"/>
      <c r="EW163" s="206"/>
      <c r="EX163" s="206"/>
      <c r="EY163" s="206"/>
      <c r="EZ163" s="206"/>
      <c r="FA163" s="206"/>
      <c r="FB163" s="206"/>
      <c r="FC163" s="206"/>
      <c r="FD163" s="206"/>
      <c r="FE163" s="206"/>
      <c r="FF163" s="206"/>
      <c r="FG163" s="206"/>
      <c r="FH163" s="206"/>
      <c r="FI163" s="206"/>
      <c r="FJ163" s="206"/>
      <c r="FK163" s="206"/>
      <c r="FL163" s="206"/>
      <c r="FM163" s="206"/>
      <c r="FN163" s="206"/>
      <c r="FO163" s="206"/>
      <c r="FP163" s="206"/>
      <c r="FQ163" s="206"/>
      <c r="FR163" s="206"/>
      <c r="FS163" s="206"/>
      <c r="FT163" s="206"/>
      <c r="FU163" s="206"/>
      <c r="FV163" s="206"/>
      <c r="FW163" s="206"/>
      <c r="FX163" s="206"/>
      <c r="FY163" s="206"/>
      <c r="FZ163" s="206"/>
      <c r="GA163" s="206"/>
      <c r="GB163" s="206"/>
      <c r="GC163" s="206"/>
      <c r="GD163" s="206"/>
      <c r="GE163" s="206"/>
      <c r="GF163" s="206"/>
      <c r="GG163" s="206"/>
      <c r="GH163" s="206"/>
      <c r="GI163" s="206"/>
      <c r="GJ163" s="206"/>
      <c r="GK163" s="206"/>
      <c r="GL163" s="206"/>
      <c r="GM163" s="206"/>
      <c r="GN163" s="206"/>
      <c r="GO163" s="206"/>
      <c r="GP163" s="206"/>
      <c r="GQ163" s="206"/>
      <c r="GR163" s="206"/>
      <c r="GS163" s="206"/>
      <c r="GT163" s="206"/>
      <c r="GU163" s="206"/>
      <c r="GV163" s="206"/>
      <c r="GW163" s="206"/>
      <c r="GX163" s="206"/>
      <c r="GY163" s="206"/>
      <c r="GZ163" s="206"/>
      <c r="HA163" s="206"/>
      <c r="HB163" s="206"/>
      <c r="HC163" s="206"/>
      <c r="HD163" s="206"/>
      <c r="HE163" s="206"/>
      <c r="HF163" s="206"/>
      <c r="HG163" s="206"/>
      <c r="HH163" s="206"/>
      <c r="HI163" s="206"/>
      <c r="HJ163" s="206"/>
      <c r="HK163" s="206"/>
      <c r="HL163" s="206"/>
      <c r="HM163" s="206"/>
      <c r="HN163" s="206"/>
      <c r="HO163" s="206"/>
      <c r="HP163" s="206"/>
      <c r="HQ163" s="206"/>
      <c r="HR163" s="206"/>
      <c r="HS163" s="206"/>
      <c r="HT163" s="206"/>
      <c r="HU163" s="206"/>
      <c r="HV163" s="206"/>
      <c r="HW163" s="206"/>
      <c r="HX163" s="206"/>
      <c r="HY163" s="206"/>
      <c r="HZ163" s="206"/>
      <c r="IA163" s="206"/>
      <c r="IB163" s="206"/>
      <c r="IC163" s="206"/>
      <c r="ID163" s="206"/>
      <c r="IE163" s="206"/>
      <c r="IF163" s="206"/>
      <c r="IG163" s="206"/>
      <c r="IH163" s="206"/>
      <c r="II163" s="206"/>
      <c r="IJ163" s="206"/>
      <c r="IK163" s="206"/>
      <c r="IL163" s="206"/>
      <c r="IM163" s="206"/>
      <c r="IN163" s="206"/>
      <c r="IO163" s="206"/>
      <c r="IP163" s="206"/>
      <c r="IQ163" s="206"/>
      <c r="IR163" s="206"/>
      <c r="IS163" s="206"/>
      <c r="IT163" s="206"/>
      <c r="IU163" s="206"/>
      <c r="IV163" s="206"/>
    </row>
    <row r="164" spans="1:256" customFormat="1" ht="51.75" customHeight="1" x14ac:dyDescent="0.25">
      <c r="A164" s="207"/>
      <c r="B164" s="208" t="s">
        <v>178</v>
      </c>
      <c r="C164" s="209">
        <v>992</v>
      </c>
      <c r="D164" s="210" t="s">
        <v>41</v>
      </c>
      <c r="E164" s="201" t="s">
        <v>23</v>
      </c>
      <c r="F164" s="200" t="s">
        <v>177</v>
      </c>
      <c r="G164" s="211" t="s">
        <v>69</v>
      </c>
      <c r="H164" s="211" t="s">
        <v>24</v>
      </c>
      <c r="I164" s="204" t="s">
        <v>139</v>
      </c>
      <c r="J164" s="203"/>
      <c r="K164" s="212">
        <f>K165</f>
        <v>1</v>
      </c>
      <c r="L164" s="246"/>
      <c r="M164" s="247"/>
      <c r="N164" s="247"/>
      <c r="O164" s="206"/>
      <c r="P164" s="206"/>
      <c r="Q164" s="206"/>
      <c r="R164" s="206"/>
      <c r="S164" s="206"/>
      <c r="T164" s="206"/>
      <c r="U164" s="206"/>
      <c r="V164" s="206"/>
      <c r="W164" s="206"/>
      <c r="X164" s="206"/>
      <c r="Y164" s="206"/>
      <c r="Z164" s="206"/>
      <c r="AA164" s="206"/>
      <c r="AB164" s="206"/>
      <c r="AC164" s="206"/>
      <c r="AD164" s="206"/>
      <c r="AE164" s="206"/>
      <c r="AF164" s="206"/>
      <c r="AG164" s="206"/>
      <c r="AH164" s="206"/>
      <c r="AI164" s="206"/>
      <c r="AJ164" s="206"/>
      <c r="AK164" s="206"/>
      <c r="AL164" s="206"/>
      <c r="AM164" s="206"/>
      <c r="AN164" s="206"/>
      <c r="AO164" s="206"/>
      <c r="AP164" s="206"/>
      <c r="AQ164" s="206"/>
      <c r="AR164" s="206"/>
      <c r="AS164" s="206"/>
      <c r="AT164" s="206"/>
      <c r="AU164" s="206"/>
      <c r="AV164" s="206"/>
      <c r="AW164" s="206"/>
      <c r="AX164" s="206"/>
      <c r="AY164" s="206"/>
      <c r="AZ164" s="206"/>
      <c r="BA164" s="206"/>
      <c r="BB164" s="206"/>
      <c r="BC164" s="206"/>
      <c r="BD164" s="206"/>
      <c r="BE164" s="206"/>
      <c r="BF164" s="206"/>
      <c r="BG164" s="206"/>
      <c r="BH164" s="206"/>
      <c r="BI164" s="206"/>
      <c r="BJ164" s="206"/>
      <c r="BK164" s="206"/>
      <c r="BL164" s="206"/>
      <c r="BM164" s="206"/>
      <c r="BN164" s="206"/>
      <c r="BO164" s="206"/>
      <c r="BP164" s="206"/>
      <c r="BQ164" s="206"/>
      <c r="BR164" s="206"/>
      <c r="BS164" s="206"/>
      <c r="BT164" s="206"/>
      <c r="BU164" s="206"/>
      <c r="BV164" s="206"/>
      <c r="BW164" s="206"/>
      <c r="BX164" s="206"/>
      <c r="BY164" s="206"/>
      <c r="BZ164" s="206"/>
      <c r="CA164" s="206"/>
      <c r="CB164" s="206"/>
      <c r="CC164" s="206"/>
      <c r="CD164" s="206"/>
      <c r="CE164" s="206"/>
      <c r="CF164" s="206"/>
      <c r="CG164" s="206"/>
      <c r="CH164" s="206"/>
      <c r="CI164" s="206"/>
      <c r="CJ164" s="206"/>
      <c r="CK164" s="206"/>
      <c r="CL164" s="206"/>
      <c r="CM164" s="206"/>
      <c r="CN164" s="206"/>
      <c r="CO164" s="206"/>
      <c r="CP164" s="206"/>
      <c r="CQ164" s="206"/>
      <c r="CR164" s="206"/>
      <c r="CS164" s="206"/>
      <c r="CT164" s="206"/>
      <c r="CU164" s="206"/>
      <c r="CV164" s="206"/>
      <c r="CW164" s="206"/>
      <c r="CX164" s="206"/>
      <c r="CY164" s="206"/>
      <c r="CZ164" s="206"/>
      <c r="DA164" s="206"/>
      <c r="DB164" s="206"/>
      <c r="DC164" s="206"/>
      <c r="DD164" s="206"/>
      <c r="DE164" s="206"/>
      <c r="DF164" s="206"/>
      <c r="DG164" s="206"/>
      <c r="DH164" s="206"/>
      <c r="DI164" s="206"/>
      <c r="DJ164" s="206"/>
      <c r="DK164" s="206"/>
      <c r="DL164" s="206"/>
      <c r="DM164" s="206"/>
      <c r="DN164" s="206"/>
      <c r="DO164" s="206"/>
      <c r="DP164" s="206"/>
      <c r="DQ164" s="206"/>
      <c r="DR164" s="206"/>
      <c r="DS164" s="206"/>
      <c r="DT164" s="206"/>
      <c r="DU164" s="206"/>
      <c r="DV164" s="206"/>
      <c r="DW164" s="206"/>
      <c r="DX164" s="206"/>
      <c r="DY164" s="206"/>
      <c r="DZ164" s="206"/>
      <c r="EA164" s="206"/>
      <c r="EB164" s="206"/>
      <c r="EC164" s="206"/>
      <c r="ED164" s="206"/>
      <c r="EE164" s="206"/>
      <c r="EF164" s="206"/>
      <c r="EG164" s="206"/>
      <c r="EH164" s="206"/>
      <c r="EI164" s="206"/>
      <c r="EJ164" s="206"/>
      <c r="EK164" s="206"/>
      <c r="EL164" s="206"/>
      <c r="EM164" s="206"/>
      <c r="EN164" s="206"/>
      <c r="EO164" s="206"/>
      <c r="EP164" s="206"/>
      <c r="EQ164" s="206"/>
      <c r="ER164" s="206"/>
      <c r="ES164" s="206"/>
      <c r="ET164" s="206"/>
      <c r="EU164" s="206"/>
      <c r="EV164" s="206"/>
      <c r="EW164" s="206"/>
      <c r="EX164" s="206"/>
      <c r="EY164" s="206"/>
      <c r="EZ164" s="206"/>
      <c r="FA164" s="206"/>
      <c r="FB164" s="206"/>
      <c r="FC164" s="206"/>
      <c r="FD164" s="206"/>
      <c r="FE164" s="206"/>
      <c r="FF164" s="206"/>
      <c r="FG164" s="206"/>
      <c r="FH164" s="206"/>
      <c r="FI164" s="206"/>
      <c r="FJ164" s="206"/>
      <c r="FK164" s="206"/>
      <c r="FL164" s="206"/>
      <c r="FM164" s="206"/>
      <c r="FN164" s="206"/>
      <c r="FO164" s="206"/>
      <c r="FP164" s="206"/>
      <c r="FQ164" s="206"/>
      <c r="FR164" s="206"/>
      <c r="FS164" s="206"/>
      <c r="FT164" s="206"/>
      <c r="FU164" s="206"/>
      <c r="FV164" s="206"/>
      <c r="FW164" s="206"/>
      <c r="FX164" s="206"/>
      <c r="FY164" s="206"/>
      <c r="FZ164" s="206"/>
      <c r="GA164" s="206"/>
      <c r="GB164" s="206"/>
      <c r="GC164" s="206"/>
      <c r="GD164" s="206"/>
      <c r="GE164" s="206"/>
      <c r="GF164" s="206"/>
      <c r="GG164" s="206"/>
      <c r="GH164" s="206"/>
      <c r="GI164" s="206"/>
      <c r="GJ164" s="206"/>
      <c r="GK164" s="206"/>
      <c r="GL164" s="206"/>
      <c r="GM164" s="206"/>
      <c r="GN164" s="206"/>
      <c r="GO164" s="206"/>
      <c r="GP164" s="206"/>
      <c r="GQ164" s="206"/>
      <c r="GR164" s="206"/>
      <c r="GS164" s="206"/>
      <c r="GT164" s="206"/>
      <c r="GU164" s="206"/>
      <c r="GV164" s="206"/>
      <c r="GW164" s="206"/>
      <c r="GX164" s="206"/>
      <c r="GY164" s="206"/>
      <c r="GZ164" s="206"/>
      <c r="HA164" s="206"/>
      <c r="HB164" s="206"/>
      <c r="HC164" s="206"/>
      <c r="HD164" s="206"/>
      <c r="HE164" s="206"/>
      <c r="HF164" s="206"/>
      <c r="HG164" s="206"/>
      <c r="HH164" s="206"/>
      <c r="HI164" s="206"/>
      <c r="HJ164" s="206"/>
      <c r="HK164" s="206"/>
      <c r="HL164" s="206"/>
      <c r="HM164" s="206"/>
      <c r="HN164" s="206"/>
      <c r="HO164" s="206"/>
      <c r="HP164" s="206"/>
      <c r="HQ164" s="206"/>
      <c r="HR164" s="206"/>
      <c r="HS164" s="206"/>
      <c r="HT164" s="206"/>
      <c r="HU164" s="206"/>
      <c r="HV164" s="206"/>
      <c r="HW164" s="206"/>
      <c r="HX164" s="206"/>
      <c r="HY164" s="206"/>
      <c r="HZ164" s="206"/>
      <c r="IA164" s="206"/>
      <c r="IB164" s="206"/>
      <c r="IC164" s="206"/>
      <c r="ID164" s="206"/>
      <c r="IE164" s="206"/>
      <c r="IF164" s="206"/>
      <c r="IG164" s="206"/>
      <c r="IH164" s="206"/>
      <c r="II164" s="206"/>
      <c r="IJ164" s="206"/>
      <c r="IK164" s="206"/>
      <c r="IL164" s="206"/>
      <c r="IM164" s="206"/>
      <c r="IN164" s="206"/>
      <c r="IO164" s="206"/>
      <c r="IP164" s="206"/>
      <c r="IQ164" s="206"/>
      <c r="IR164" s="206"/>
      <c r="IS164" s="206"/>
      <c r="IT164" s="206"/>
      <c r="IU164" s="206"/>
      <c r="IV164" s="206"/>
    </row>
    <row r="165" spans="1:256" customFormat="1" ht="27" customHeight="1" x14ac:dyDescent="0.25">
      <c r="A165" s="196"/>
      <c r="B165" s="197" t="s">
        <v>179</v>
      </c>
      <c r="C165" s="198">
        <v>992</v>
      </c>
      <c r="D165" s="199" t="s">
        <v>41</v>
      </c>
      <c r="E165" s="200" t="s">
        <v>23</v>
      </c>
      <c r="F165" s="200" t="s">
        <v>177</v>
      </c>
      <c r="G165" s="211" t="s">
        <v>69</v>
      </c>
      <c r="H165" s="211" t="s">
        <v>24</v>
      </c>
      <c r="I165" s="204" t="s">
        <v>180</v>
      </c>
      <c r="J165" s="204"/>
      <c r="K165" s="205">
        <f>K166</f>
        <v>1</v>
      </c>
      <c r="L165" s="246"/>
      <c r="M165" s="247"/>
      <c r="N165" s="247"/>
      <c r="O165" s="206"/>
      <c r="P165" s="206"/>
      <c r="Q165" s="206"/>
      <c r="R165" s="206"/>
      <c r="S165" s="206"/>
      <c r="T165" s="206"/>
      <c r="U165" s="206"/>
      <c r="V165" s="206"/>
      <c r="W165" s="206"/>
      <c r="X165" s="206"/>
      <c r="Y165" s="206"/>
      <c r="Z165" s="206"/>
      <c r="AA165" s="206"/>
      <c r="AB165" s="206"/>
      <c r="AC165" s="206"/>
      <c r="AD165" s="206"/>
      <c r="AE165" s="206"/>
      <c r="AF165" s="206"/>
      <c r="AG165" s="206"/>
      <c r="AH165" s="206"/>
      <c r="AI165" s="206"/>
      <c r="AJ165" s="206"/>
      <c r="AK165" s="206"/>
      <c r="AL165" s="206"/>
      <c r="AM165" s="206"/>
      <c r="AN165" s="206"/>
      <c r="AO165" s="206"/>
      <c r="AP165" s="206"/>
      <c r="AQ165" s="206"/>
      <c r="AR165" s="206"/>
      <c r="AS165" s="206"/>
      <c r="AT165" s="206"/>
      <c r="AU165" s="206"/>
      <c r="AV165" s="206"/>
      <c r="AW165" s="206"/>
      <c r="AX165" s="206"/>
      <c r="AY165" s="206"/>
      <c r="AZ165" s="206"/>
      <c r="BA165" s="206"/>
      <c r="BB165" s="206"/>
      <c r="BC165" s="206"/>
      <c r="BD165" s="206"/>
      <c r="BE165" s="206"/>
      <c r="BF165" s="206"/>
      <c r="BG165" s="206"/>
      <c r="BH165" s="206"/>
      <c r="BI165" s="206"/>
      <c r="BJ165" s="206"/>
      <c r="BK165" s="206"/>
      <c r="BL165" s="206"/>
      <c r="BM165" s="206"/>
      <c r="BN165" s="206"/>
      <c r="BO165" s="206"/>
      <c r="BP165" s="206"/>
      <c r="BQ165" s="206"/>
      <c r="BR165" s="206"/>
      <c r="BS165" s="206"/>
      <c r="BT165" s="206"/>
      <c r="BU165" s="206"/>
      <c r="BV165" s="206"/>
      <c r="BW165" s="206"/>
      <c r="BX165" s="206"/>
      <c r="BY165" s="206"/>
      <c r="BZ165" s="206"/>
      <c r="CA165" s="206"/>
      <c r="CB165" s="206"/>
      <c r="CC165" s="206"/>
      <c r="CD165" s="206"/>
      <c r="CE165" s="206"/>
      <c r="CF165" s="206"/>
      <c r="CG165" s="206"/>
      <c r="CH165" s="206"/>
      <c r="CI165" s="206"/>
      <c r="CJ165" s="206"/>
      <c r="CK165" s="206"/>
      <c r="CL165" s="206"/>
      <c r="CM165" s="206"/>
      <c r="CN165" s="206"/>
      <c r="CO165" s="206"/>
      <c r="CP165" s="206"/>
      <c r="CQ165" s="206"/>
      <c r="CR165" s="206"/>
      <c r="CS165" s="206"/>
      <c r="CT165" s="206"/>
      <c r="CU165" s="206"/>
      <c r="CV165" s="206"/>
      <c r="CW165" s="206"/>
      <c r="CX165" s="206"/>
      <c r="CY165" s="206"/>
      <c r="CZ165" s="206"/>
      <c r="DA165" s="206"/>
      <c r="DB165" s="206"/>
      <c r="DC165" s="206"/>
      <c r="DD165" s="206"/>
      <c r="DE165" s="206"/>
      <c r="DF165" s="206"/>
      <c r="DG165" s="206"/>
      <c r="DH165" s="206"/>
      <c r="DI165" s="206"/>
      <c r="DJ165" s="206"/>
      <c r="DK165" s="206"/>
      <c r="DL165" s="206"/>
      <c r="DM165" s="206"/>
      <c r="DN165" s="206"/>
      <c r="DO165" s="206"/>
      <c r="DP165" s="206"/>
      <c r="DQ165" s="206"/>
      <c r="DR165" s="206"/>
      <c r="DS165" s="206"/>
      <c r="DT165" s="206"/>
      <c r="DU165" s="206"/>
      <c r="DV165" s="206"/>
      <c r="DW165" s="206"/>
      <c r="DX165" s="206"/>
      <c r="DY165" s="206"/>
      <c r="DZ165" s="206"/>
      <c r="EA165" s="206"/>
      <c r="EB165" s="206"/>
      <c r="EC165" s="206"/>
      <c r="ED165" s="206"/>
      <c r="EE165" s="206"/>
      <c r="EF165" s="206"/>
      <c r="EG165" s="206"/>
      <c r="EH165" s="206"/>
      <c r="EI165" s="206"/>
      <c r="EJ165" s="206"/>
      <c r="EK165" s="206"/>
      <c r="EL165" s="206"/>
      <c r="EM165" s="206"/>
      <c r="EN165" s="206"/>
      <c r="EO165" s="206"/>
      <c r="EP165" s="206"/>
      <c r="EQ165" s="206"/>
      <c r="ER165" s="206"/>
      <c r="ES165" s="206"/>
      <c r="ET165" s="206"/>
      <c r="EU165" s="206"/>
      <c r="EV165" s="206"/>
      <c r="EW165" s="206"/>
      <c r="EX165" s="206"/>
      <c r="EY165" s="206"/>
      <c r="EZ165" s="206"/>
      <c r="FA165" s="206"/>
      <c r="FB165" s="206"/>
      <c r="FC165" s="206"/>
      <c r="FD165" s="206"/>
      <c r="FE165" s="206"/>
      <c r="FF165" s="206"/>
      <c r="FG165" s="206"/>
      <c r="FH165" s="206"/>
      <c r="FI165" s="206"/>
      <c r="FJ165" s="206"/>
      <c r="FK165" s="206"/>
      <c r="FL165" s="206"/>
      <c r="FM165" s="206"/>
      <c r="FN165" s="206"/>
      <c r="FO165" s="206"/>
      <c r="FP165" s="206"/>
      <c r="FQ165" s="206"/>
      <c r="FR165" s="206"/>
      <c r="FS165" s="206"/>
      <c r="FT165" s="206"/>
      <c r="FU165" s="206"/>
      <c r="FV165" s="206"/>
      <c r="FW165" s="206"/>
      <c r="FX165" s="206"/>
      <c r="FY165" s="206"/>
      <c r="FZ165" s="206"/>
      <c r="GA165" s="206"/>
      <c r="GB165" s="206"/>
      <c r="GC165" s="206"/>
      <c r="GD165" s="206"/>
      <c r="GE165" s="206"/>
      <c r="GF165" s="206"/>
      <c r="GG165" s="206"/>
      <c r="GH165" s="206"/>
      <c r="GI165" s="206"/>
      <c r="GJ165" s="206"/>
      <c r="GK165" s="206"/>
      <c r="GL165" s="206"/>
      <c r="GM165" s="206"/>
      <c r="GN165" s="206"/>
      <c r="GO165" s="206"/>
      <c r="GP165" s="206"/>
      <c r="GQ165" s="206"/>
      <c r="GR165" s="206"/>
      <c r="GS165" s="206"/>
      <c r="GT165" s="206"/>
      <c r="GU165" s="206"/>
      <c r="GV165" s="206"/>
      <c r="GW165" s="206"/>
      <c r="GX165" s="206"/>
      <c r="GY165" s="206"/>
      <c r="GZ165" s="206"/>
      <c r="HA165" s="206"/>
      <c r="HB165" s="206"/>
      <c r="HC165" s="206"/>
      <c r="HD165" s="206"/>
      <c r="HE165" s="206"/>
      <c r="HF165" s="206"/>
      <c r="HG165" s="206"/>
      <c r="HH165" s="206"/>
      <c r="HI165" s="206"/>
      <c r="HJ165" s="206"/>
      <c r="HK165" s="206"/>
      <c r="HL165" s="206"/>
      <c r="HM165" s="206"/>
      <c r="HN165" s="206"/>
      <c r="HO165" s="206"/>
      <c r="HP165" s="206"/>
      <c r="HQ165" s="206"/>
      <c r="HR165" s="206"/>
      <c r="HS165" s="206"/>
      <c r="HT165" s="206"/>
      <c r="HU165" s="206"/>
      <c r="HV165" s="206"/>
      <c r="HW165" s="206"/>
      <c r="HX165" s="206"/>
      <c r="HY165" s="206"/>
      <c r="HZ165" s="206"/>
      <c r="IA165" s="206"/>
      <c r="IB165" s="206"/>
      <c r="IC165" s="206"/>
      <c r="ID165" s="206"/>
      <c r="IE165" s="206"/>
      <c r="IF165" s="206"/>
      <c r="IG165" s="206"/>
      <c r="IH165" s="206"/>
      <c r="II165" s="206"/>
      <c r="IJ165" s="206"/>
      <c r="IK165" s="206"/>
      <c r="IL165" s="206"/>
      <c r="IM165" s="206"/>
      <c r="IN165" s="206"/>
      <c r="IO165" s="206"/>
      <c r="IP165" s="206"/>
      <c r="IQ165" s="206"/>
      <c r="IR165" s="206"/>
      <c r="IS165" s="206"/>
      <c r="IT165" s="206"/>
      <c r="IU165" s="206"/>
      <c r="IV165" s="206"/>
    </row>
    <row r="166" spans="1:256" customFormat="1" ht="18" customHeight="1" x14ac:dyDescent="0.25">
      <c r="A166" s="495"/>
      <c r="B166" s="496" t="s">
        <v>181</v>
      </c>
      <c r="C166" s="497">
        <v>992</v>
      </c>
      <c r="D166" s="498" t="s">
        <v>41</v>
      </c>
      <c r="E166" s="499" t="s">
        <v>23</v>
      </c>
      <c r="F166" s="499" t="s">
        <v>177</v>
      </c>
      <c r="G166" s="500" t="s">
        <v>69</v>
      </c>
      <c r="H166" s="500" t="s">
        <v>24</v>
      </c>
      <c r="I166" s="501" t="s">
        <v>180</v>
      </c>
      <c r="J166" s="501" t="s">
        <v>205</v>
      </c>
      <c r="K166" s="502">
        <v>1</v>
      </c>
      <c r="L166" s="248"/>
      <c r="M166" s="247"/>
      <c r="N166" s="247"/>
      <c r="O166" s="206"/>
      <c r="P166" s="206"/>
      <c r="Q166" s="206"/>
      <c r="R166" s="206"/>
      <c r="S166" s="206"/>
      <c r="T166" s="206"/>
      <c r="U166" s="206"/>
      <c r="V166" s="206"/>
      <c r="W166" s="206"/>
      <c r="X166" s="206"/>
      <c r="Y166" s="206"/>
      <c r="Z166" s="206"/>
      <c r="AA166" s="206"/>
      <c r="AB166" s="206"/>
      <c r="AC166" s="206"/>
      <c r="AD166" s="206"/>
      <c r="AE166" s="206"/>
      <c r="AF166" s="206"/>
      <c r="AG166" s="206"/>
      <c r="AH166" s="206"/>
      <c r="AI166" s="206"/>
      <c r="AJ166" s="206"/>
      <c r="AK166" s="206"/>
      <c r="AL166" s="206"/>
      <c r="AM166" s="206"/>
      <c r="AN166" s="206"/>
      <c r="AO166" s="206"/>
      <c r="AP166" s="206"/>
      <c r="AQ166" s="206"/>
      <c r="AR166" s="206"/>
      <c r="AS166" s="206"/>
      <c r="AT166" s="206"/>
      <c r="AU166" s="206"/>
      <c r="AV166" s="206"/>
      <c r="AW166" s="206"/>
      <c r="AX166" s="206"/>
      <c r="AY166" s="206"/>
      <c r="AZ166" s="206"/>
      <c r="BA166" s="206"/>
      <c r="BB166" s="206"/>
      <c r="BC166" s="206"/>
      <c r="BD166" s="206"/>
      <c r="BE166" s="206"/>
      <c r="BF166" s="206"/>
      <c r="BG166" s="206"/>
      <c r="BH166" s="206"/>
      <c r="BI166" s="206"/>
      <c r="BJ166" s="206"/>
      <c r="BK166" s="206"/>
      <c r="BL166" s="206"/>
      <c r="BM166" s="206"/>
      <c r="BN166" s="206"/>
      <c r="BO166" s="206"/>
      <c r="BP166" s="206"/>
      <c r="BQ166" s="206"/>
      <c r="BR166" s="206"/>
      <c r="BS166" s="206"/>
      <c r="BT166" s="206"/>
      <c r="BU166" s="206"/>
      <c r="BV166" s="206"/>
      <c r="BW166" s="206"/>
      <c r="BX166" s="206"/>
      <c r="BY166" s="206"/>
      <c r="BZ166" s="206"/>
      <c r="CA166" s="206"/>
      <c r="CB166" s="206"/>
      <c r="CC166" s="206"/>
      <c r="CD166" s="206"/>
      <c r="CE166" s="206"/>
      <c r="CF166" s="206"/>
      <c r="CG166" s="206"/>
      <c r="CH166" s="206"/>
      <c r="CI166" s="206"/>
      <c r="CJ166" s="206"/>
      <c r="CK166" s="206"/>
      <c r="CL166" s="206"/>
      <c r="CM166" s="206"/>
      <c r="CN166" s="206"/>
      <c r="CO166" s="206"/>
      <c r="CP166" s="206"/>
      <c r="CQ166" s="206"/>
      <c r="CR166" s="206"/>
      <c r="CS166" s="206"/>
      <c r="CT166" s="206"/>
      <c r="CU166" s="206"/>
      <c r="CV166" s="206"/>
      <c r="CW166" s="206"/>
      <c r="CX166" s="206"/>
      <c r="CY166" s="206"/>
      <c r="CZ166" s="206"/>
      <c r="DA166" s="206"/>
      <c r="DB166" s="206"/>
      <c r="DC166" s="206"/>
      <c r="DD166" s="206"/>
      <c r="DE166" s="206"/>
      <c r="DF166" s="206"/>
      <c r="DG166" s="206"/>
      <c r="DH166" s="206"/>
      <c r="DI166" s="206"/>
      <c r="DJ166" s="206"/>
      <c r="DK166" s="206"/>
      <c r="DL166" s="206"/>
      <c r="DM166" s="206"/>
      <c r="DN166" s="206"/>
      <c r="DO166" s="206"/>
      <c r="DP166" s="206"/>
      <c r="DQ166" s="206"/>
      <c r="DR166" s="206"/>
      <c r="DS166" s="206"/>
      <c r="DT166" s="206"/>
      <c r="DU166" s="206"/>
      <c r="DV166" s="206"/>
      <c r="DW166" s="206"/>
      <c r="DX166" s="206"/>
      <c r="DY166" s="206"/>
      <c r="DZ166" s="206"/>
      <c r="EA166" s="206"/>
      <c r="EB166" s="206"/>
      <c r="EC166" s="206"/>
      <c r="ED166" s="206"/>
      <c r="EE166" s="206"/>
      <c r="EF166" s="206"/>
      <c r="EG166" s="206"/>
      <c r="EH166" s="206"/>
      <c r="EI166" s="206"/>
      <c r="EJ166" s="206"/>
      <c r="EK166" s="206"/>
      <c r="EL166" s="206"/>
      <c r="EM166" s="206"/>
      <c r="EN166" s="206"/>
      <c r="EO166" s="206"/>
      <c r="EP166" s="206"/>
      <c r="EQ166" s="206"/>
      <c r="ER166" s="206"/>
      <c r="ES166" s="206"/>
      <c r="ET166" s="206"/>
      <c r="EU166" s="206"/>
      <c r="EV166" s="206"/>
      <c r="EW166" s="206"/>
      <c r="EX166" s="206"/>
      <c r="EY166" s="206"/>
      <c r="EZ166" s="206"/>
      <c r="FA166" s="206"/>
      <c r="FB166" s="206"/>
      <c r="FC166" s="206"/>
      <c r="FD166" s="206"/>
      <c r="FE166" s="206"/>
      <c r="FF166" s="206"/>
      <c r="FG166" s="206"/>
      <c r="FH166" s="206"/>
      <c r="FI166" s="206"/>
      <c r="FJ166" s="206"/>
      <c r="FK166" s="206"/>
      <c r="FL166" s="206"/>
      <c r="FM166" s="206"/>
      <c r="FN166" s="206"/>
      <c r="FO166" s="206"/>
      <c r="FP166" s="206"/>
      <c r="FQ166" s="206"/>
      <c r="FR166" s="206"/>
      <c r="FS166" s="206"/>
      <c r="FT166" s="206"/>
      <c r="FU166" s="206"/>
      <c r="FV166" s="206"/>
      <c r="FW166" s="206"/>
      <c r="FX166" s="206"/>
      <c r="FY166" s="206"/>
      <c r="FZ166" s="206"/>
      <c r="GA166" s="206"/>
      <c r="GB166" s="206"/>
      <c r="GC166" s="206"/>
      <c r="GD166" s="206"/>
      <c r="GE166" s="206"/>
      <c r="GF166" s="206"/>
      <c r="GG166" s="206"/>
      <c r="GH166" s="206"/>
      <c r="GI166" s="206"/>
      <c r="GJ166" s="206"/>
      <c r="GK166" s="206"/>
      <c r="GL166" s="206"/>
      <c r="GM166" s="206"/>
      <c r="GN166" s="206"/>
      <c r="GO166" s="206"/>
      <c r="GP166" s="206"/>
      <c r="GQ166" s="206"/>
      <c r="GR166" s="206"/>
      <c r="GS166" s="206"/>
      <c r="GT166" s="206"/>
      <c r="GU166" s="206"/>
      <c r="GV166" s="206"/>
      <c r="GW166" s="206"/>
      <c r="GX166" s="206"/>
      <c r="GY166" s="206"/>
      <c r="GZ166" s="206"/>
      <c r="HA166" s="206"/>
      <c r="HB166" s="206"/>
      <c r="HC166" s="206"/>
      <c r="HD166" s="206"/>
      <c r="HE166" s="206"/>
      <c r="HF166" s="206"/>
      <c r="HG166" s="206"/>
      <c r="HH166" s="206"/>
      <c r="HI166" s="206"/>
      <c r="HJ166" s="206"/>
      <c r="HK166" s="206"/>
      <c r="HL166" s="206"/>
      <c r="HM166" s="206"/>
      <c r="HN166" s="206"/>
      <c r="HO166" s="206"/>
      <c r="HP166" s="206"/>
      <c r="HQ166" s="206"/>
      <c r="HR166" s="206"/>
      <c r="HS166" s="206"/>
      <c r="HT166" s="206"/>
      <c r="HU166" s="206"/>
      <c r="HV166" s="206"/>
      <c r="HW166" s="206"/>
      <c r="HX166" s="206"/>
      <c r="HY166" s="206"/>
      <c r="HZ166" s="206"/>
      <c r="IA166" s="206"/>
      <c r="IB166" s="206"/>
      <c r="IC166" s="206"/>
      <c r="ID166" s="206"/>
      <c r="IE166" s="206"/>
      <c r="IF166" s="206"/>
      <c r="IG166" s="206"/>
      <c r="IH166" s="206"/>
      <c r="II166" s="206"/>
      <c r="IJ166" s="206"/>
      <c r="IK166" s="206"/>
      <c r="IL166" s="206"/>
      <c r="IM166" s="206"/>
      <c r="IN166" s="206"/>
      <c r="IO166" s="206"/>
      <c r="IP166" s="206"/>
      <c r="IQ166" s="206"/>
      <c r="IR166" s="206"/>
      <c r="IS166" s="206"/>
      <c r="IT166" s="206"/>
      <c r="IU166" s="206"/>
      <c r="IV166" s="206"/>
    </row>
    <row r="167" spans="1:256" x14ac:dyDescent="0.25">
      <c r="A167" s="94"/>
      <c r="B167" s="95"/>
      <c r="C167" s="96"/>
      <c r="D167" s="86"/>
      <c r="E167" s="86"/>
      <c r="F167" s="86"/>
      <c r="G167" s="86"/>
      <c r="H167" s="86"/>
      <c r="I167" s="86"/>
      <c r="J167" s="86"/>
      <c r="K167" s="97"/>
    </row>
    <row r="168" spans="1:256" ht="18.75" x14ac:dyDescent="0.3">
      <c r="B168" s="557" t="s">
        <v>413</v>
      </c>
      <c r="C168" s="558"/>
      <c r="D168" s="558"/>
      <c r="E168" s="558"/>
      <c r="F168" s="558"/>
      <c r="G168" s="558"/>
      <c r="H168" s="558"/>
      <c r="I168" s="558"/>
      <c r="J168" s="558"/>
      <c r="K168" s="558"/>
    </row>
  </sheetData>
  <mergeCells count="17">
    <mergeCell ref="B168:K168"/>
    <mergeCell ref="A15:K15"/>
    <mergeCell ref="F17:I17"/>
    <mergeCell ref="F18:I18"/>
    <mergeCell ref="C13:K13"/>
    <mergeCell ref="A14:K14"/>
    <mergeCell ref="C11:K11"/>
    <mergeCell ref="D6:L6"/>
    <mergeCell ref="D7:L7"/>
    <mergeCell ref="D8:L8"/>
    <mergeCell ref="D9:L9"/>
    <mergeCell ref="C10:L10"/>
    <mergeCell ref="C1:K1"/>
    <mergeCell ref="C2:K2"/>
    <mergeCell ref="C3:K3"/>
    <mergeCell ref="C4:K4"/>
    <mergeCell ref="B5:K5"/>
  </mergeCells>
  <phoneticPr fontId="38" type="noConversion"/>
  <pageMargins left="0.23622047244094491" right="0.23622047244094491" top="0.74803149606299213" bottom="0.74803149606299213" header="0.31496062992125984" footer="0.31496062992125984"/>
  <pageSetup paperSize="9" scale="93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51"/>
  <sheetViews>
    <sheetView view="pageBreakPreview" zoomScale="60" zoomScaleNormal="80" workbookViewId="0">
      <selection activeCell="C41" sqref="C41:C42"/>
    </sheetView>
  </sheetViews>
  <sheetFormatPr defaultRowHeight="15" x14ac:dyDescent="0.25"/>
  <cols>
    <col min="1" max="1" width="33.5703125" customWidth="1"/>
    <col min="2" max="2" width="64.7109375" customWidth="1"/>
    <col min="3" max="3" width="21.140625" customWidth="1"/>
    <col min="4" max="5" width="0" hidden="1" customWidth="1"/>
  </cols>
  <sheetData>
    <row r="1" spans="1:13" ht="15.75" x14ac:dyDescent="0.25">
      <c r="B1" s="290"/>
      <c r="C1" s="300" t="s">
        <v>206</v>
      </c>
    </row>
    <row r="2" spans="1:13" ht="15.75" x14ac:dyDescent="0.25">
      <c r="B2" s="290"/>
      <c r="C2" s="300" t="s">
        <v>0</v>
      </c>
      <c r="L2" s="291"/>
      <c r="M2" s="291"/>
    </row>
    <row r="3" spans="1:13" ht="15.75" x14ac:dyDescent="0.25">
      <c r="B3" s="290"/>
      <c r="C3" s="300" t="s">
        <v>1</v>
      </c>
    </row>
    <row r="4" spans="1:13" ht="15.75" x14ac:dyDescent="0.25">
      <c r="B4" s="290"/>
      <c r="C4" s="300" t="s">
        <v>2</v>
      </c>
    </row>
    <row r="5" spans="1:13" x14ac:dyDescent="0.25">
      <c r="B5" s="575" t="s">
        <v>551</v>
      </c>
      <c r="C5" s="537"/>
    </row>
    <row r="6" spans="1:13" x14ac:dyDescent="0.25">
      <c r="B6" s="471"/>
      <c r="C6" s="469"/>
    </row>
    <row r="7" spans="1:13" ht="15.75" x14ac:dyDescent="0.25">
      <c r="B7" s="290"/>
      <c r="C7" s="300" t="s">
        <v>536</v>
      </c>
    </row>
    <row r="8" spans="1:13" ht="15.75" x14ac:dyDescent="0.25">
      <c r="B8" s="290"/>
      <c r="C8" s="300" t="s">
        <v>0</v>
      </c>
    </row>
    <row r="9" spans="1:13" ht="15.75" x14ac:dyDescent="0.25">
      <c r="B9" s="290"/>
      <c r="C9" s="300" t="s">
        <v>1</v>
      </c>
    </row>
    <row r="10" spans="1:13" ht="15.75" x14ac:dyDescent="0.25">
      <c r="B10" s="290"/>
      <c r="C10" s="300" t="s">
        <v>2</v>
      </c>
    </row>
    <row r="11" spans="1:13" x14ac:dyDescent="0.25">
      <c r="B11" s="575" t="s">
        <v>537</v>
      </c>
      <c r="C11" s="537"/>
    </row>
    <row r="12" spans="1:13" x14ac:dyDescent="0.25">
      <c r="B12" s="471"/>
      <c r="C12" s="469"/>
    </row>
    <row r="13" spans="1:13" ht="18.75" x14ac:dyDescent="0.3">
      <c r="A13" s="1"/>
      <c r="B13" s="575"/>
      <c r="C13" s="537"/>
    </row>
    <row r="14" spans="1:13" ht="4.5" customHeight="1" x14ac:dyDescent="0.3">
      <c r="A14" s="360"/>
      <c r="B14" s="289"/>
      <c r="C14" s="289"/>
    </row>
    <row r="15" spans="1:13" ht="46.5" customHeight="1" x14ac:dyDescent="0.25">
      <c r="A15" s="576" t="s">
        <v>538</v>
      </c>
      <c r="B15" s="576"/>
      <c r="C15" s="576"/>
    </row>
    <row r="16" spans="1:13" ht="18.75" x14ac:dyDescent="0.25">
      <c r="A16" s="576"/>
      <c r="B16" s="576"/>
      <c r="C16" s="576"/>
    </row>
    <row r="17" spans="1:256" ht="18.75" x14ac:dyDescent="0.25">
      <c r="B17" s="451"/>
      <c r="C17" s="452" t="s">
        <v>3</v>
      </c>
    </row>
    <row r="18" spans="1:256" ht="93.75" x14ac:dyDescent="0.25">
      <c r="A18" s="453" t="s">
        <v>235</v>
      </c>
      <c r="B18" s="453" t="s">
        <v>269</v>
      </c>
      <c r="C18" s="98" t="s">
        <v>162</v>
      </c>
      <c r="D18" s="45" t="s">
        <v>132</v>
      </c>
      <c r="E18" s="45" t="s">
        <v>131</v>
      </c>
    </row>
    <row r="19" spans="1:256" s="282" customFormat="1" ht="37.5" x14ac:dyDescent="0.25">
      <c r="A19" s="288" t="s">
        <v>268</v>
      </c>
      <c r="B19" s="454" t="s">
        <v>267</v>
      </c>
      <c r="C19" s="417">
        <f>C35+C32</f>
        <v>4285.7</v>
      </c>
      <c r="G19" s="287"/>
    </row>
    <row r="20" spans="1:256" ht="31.5" x14ac:dyDescent="0.25">
      <c r="A20" s="441" t="s">
        <v>429</v>
      </c>
      <c r="B20" s="441" t="s">
        <v>430</v>
      </c>
      <c r="C20" s="455">
        <v>0</v>
      </c>
    </row>
    <row r="21" spans="1:256" ht="18.75" hidden="1" customHeight="1" x14ac:dyDescent="0.25">
      <c r="A21" s="442" t="s">
        <v>265</v>
      </c>
      <c r="B21" s="285" t="s">
        <v>264</v>
      </c>
      <c r="C21" s="455">
        <v>0</v>
      </c>
    </row>
    <row r="22" spans="1:256" ht="18.75" hidden="1" customHeight="1" x14ac:dyDescent="0.25">
      <c r="A22" s="286" t="s">
        <v>263</v>
      </c>
      <c r="B22" s="286" t="s">
        <v>262</v>
      </c>
      <c r="C22" s="455">
        <v>0</v>
      </c>
    </row>
    <row r="23" spans="1:256" ht="18.75" hidden="1" customHeight="1" x14ac:dyDescent="0.25">
      <c r="A23" s="286" t="s">
        <v>261</v>
      </c>
      <c r="B23" s="286" t="s">
        <v>260</v>
      </c>
      <c r="C23" s="455">
        <v>0</v>
      </c>
    </row>
    <row r="24" spans="1:256" ht="31.5" hidden="1" customHeight="1" x14ac:dyDescent="0.25">
      <c r="A24" s="285" t="s">
        <v>251</v>
      </c>
      <c r="B24" s="284" t="s">
        <v>250</v>
      </c>
      <c r="C24" s="417">
        <f>C26-C28</f>
        <v>0</v>
      </c>
    </row>
    <row r="25" spans="1:256" ht="47.25" hidden="1" customHeight="1" x14ac:dyDescent="0.25">
      <c r="A25" s="441" t="s">
        <v>259</v>
      </c>
      <c r="B25" s="441" t="s">
        <v>258</v>
      </c>
      <c r="C25" s="455">
        <v>0</v>
      </c>
    </row>
    <row r="26" spans="1:256" ht="47.25" hidden="1" customHeight="1" x14ac:dyDescent="0.25">
      <c r="A26" s="441" t="s">
        <v>257</v>
      </c>
      <c r="B26" s="441" t="s">
        <v>256</v>
      </c>
      <c r="C26" s="455">
        <v>0</v>
      </c>
    </row>
    <row r="27" spans="1:256" ht="47.25" hidden="1" customHeight="1" x14ac:dyDescent="0.25">
      <c r="A27" s="441" t="s">
        <v>255</v>
      </c>
      <c r="B27" s="441" t="s">
        <v>254</v>
      </c>
      <c r="C27" s="455">
        <v>0</v>
      </c>
    </row>
    <row r="28" spans="1:256" ht="47.25" hidden="1" customHeight="1" x14ac:dyDescent="0.25">
      <c r="A28" s="283" t="s">
        <v>253</v>
      </c>
      <c r="B28" s="283" t="s">
        <v>252</v>
      </c>
      <c r="C28" s="456">
        <v>0</v>
      </c>
    </row>
    <row r="29" spans="1:256" ht="31.5" x14ac:dyDescent="0.25">
      <c r="A29" s="442" t="s">
        <v>265</v>
      </c>
      <c r="B29" s="442" t="s">
        <v>264</v>
      </c>
      <c r="C29" s="417">
        <v>0</v>
      </c>
    </row>
    <row r="30" spans="1:256" ht="31.5" x14ac:dyDescent="0.25">
      <c r="A30" s="441" t="s">
        <v>428</v>
      </c>
      <c r="B30" s="441" t="s">
        <v>260</v>
      </c>
      <c r="C30" s="455">
        <v>0</v>
      </c>
    </row>
    <row r="31" spans="1:256" ht="31.5" x14ac:dyDescent="0.25">
      <c r="A31" s="441" t="s">
        <v>428</v>
      </c>
      <c r="B31" s="441" t="s">
        <v>260</v>
      </c>
      <c r="C31" s="455"/>
    </row>
    <row r="32" spans="1:256" ht="47.25" customHeight="1" x14ac:dyDescent="0.25">
      <c r="A32" s="457" t="s">
        <v>251</v>
      </c>
      <c r="B32" s="418" t="s">
        <v>250</v>
      </c>
      <c r="C32" s="419">
        <f>C33</f>
        <v>1000</v>
      </c>
      <c r="D32" s="171"/>
      <c r="E32" s="171"/>
      <c r="F32" s="171"/>
      <c r="G32" s="171"/>
      <c r="H32" s="171"/>
      <c r="I32" s="171"/>
      <c r="J32" s="171"/>
      <c r="K32" s="171"/>
      <c r="L32" s="171"/>
      <c r="M32" s="171"/>
      <c r="N32" s="171"/>
      <c r="O32" s="171"/>
      <c r="P32" s="171"/>
      <c r="Q32" s="171"/>
      <c r="R32" s="171"/>
      <c r="S32" s="171"/>
      <c r="T32" s="171"/>
      <c r="U32" s="171"/>
      <c r="V32" s="171"/>
      <c r="W32" s="171"/>
      <c r="X32" s="171"/>
      <c r="Y32" s="171"/>
      <c r="Z32" s="171"/>
      <c r="AA32" s="171"/>
      <c r="AB32" s="171"/>
      <c r="AC32" s="171"/>
      <c r="AD32" s="171"/>
      <c r="AE32" s="171"/>
      <c r="AF32" s="171"/>
      <c r="AG32" s="171"/>
      <c r="AH32" s="171"/>
      <c r="AI32" s="171"/>
      <c r="AJ32" s="171"/>
      <c r="AK32" s="171"/>
      <c r="AL32" s="171"/>
      <c r="AM32" s="171"/>
      <c r="AN32" s="171"/>
      <c r="AO32" s="171"/>
      <c r="AP32" s="171"/>
      <c r="AQ32" s="171"/>
      <c r="AR32" s="171"/>
      <c r="AS32" s="171"/>
      <c r="AT32" s="171"/>
      <c r="AU32" s="171"/>
      <c r="AV32" s="171"/>
      <c r="AW32" s="171"/>
      <c r="AX32" s="171"/>
      <c r="AY32" s="171"/>
      <c r="AZ32" s="171"/>
      <c r="BA32" s="171"/>
      <c r="BB32" s="171"/>
      <c r="BC32" s="171"/>
      <c r="BD32" s="171"/>
      <c r="BE32" s="171"/>
      <c r="BF32" s="171"/>
      <c r="BG32" s="171"/>
      <c r="BH32" s="171"/>
      <c r="BI32" s="171"/>
      <c r="BJ32" s="171"/>
      <c r="BK32" s="171"/>
      <c r="BL32" s="171"/>
      <c r="BM32" s="171"/>
      <c r="BN32" s="171"/>
      <c r="BO32" s="171"/>
      <c r="BP32" s="171"/>
      <c r="BQ32" s="171"/>
      <c r="BR32" s="171"/>
      <c r="BS32" s="171"/>
      <c r="BT32" s="171"/>
      <c r="BU32" s="171"/>
      <c r="BV32" s="171"/>
      <c r="BW32" s="171"/>
      <c r="BX32" s="171"/>
      <c r="BY32" s="171"/>
      <c r="BZ32" s="171"/>
      <c r="CA32" s="171"/>
      <c r="CB32" s="171"/>
      <c r="CC32" s="171"/>
      <c r="CD32" s="171"/>
      <c r="CE32" s="171"/>
      <c r="CF32" s="171"/>
      <c r="CG32" s="171"/>
      <c r="CH32" s="171"/>
      <c r="CI32" s="171"/>
      <c r="CJ32" s="171"/>
      <c r="CK32" s="171"/>
      <c r="CL32" s="171"/>
      <c r="CM32" s="171"/>
      <c r="CN32" s="171"/>
      <c r="CO32" s="171"/>
      <c r="CP32" s="171"/>
      <c r="CQ32" s="171"/>
      <c r="CR32" s="171"/>
      <c r="CS32" s="171"/>
      <c r="CT32" s="171"/>
      <c r="CU32" s="171"/>
      <c r="CV32" s="171"/>
      <c r="CW32" s="171"/>
      <c r="CX32" s="171"/>
      <c r="CY32" s="171"/>
      <c r="CZ32" s="171"/>
      <c r="DA32" s="171"/>
      <c r="DB32" s="171"/>
      <c r="DC32" s="171"/>
      <c r="DD32" s="171"/>
      <c r="DE32" s="171"/>
      <c r="DF32" s="171"/>
      <c r="DG32" s="171"/>
      <c r="DH32" s="171"/>
      <c r="DI32" s="171"/>
      <c r="DJ32" s="171"/>
      <c r="DK32" s="171"/>
      <c r="DL32" s="171"/>
      <c r="DM32" s="171"/>
      <c r="DN32" s="171"/>
      <c r="DO32" s="171"/>
      <c r="DP32" s="171"/>
      <c r="DQ32" s="171"/>
      <c r="DR32" s="171"/>
      <c r="DS32" s="171"/>
      <c r="DT32" s="171"/>
      <c r="DU32" s="171"/>
      <c r="DV32" s="171"/>
      <c r="DW32" s="171"/>
      <c r="DX32" s="171"/>
      <c r="DY32" s="171"/>
      <c r="DZ32" s="171"/>
      <c r="EA32" s="171"/>
      <c r="EB32" s="171"/>
      <c r="EC32" s="171"/>
      <c r="ED32" s="171"/>
      <c r="EE32" s="171"/>
      <c r="EF32" s="171"/>
      <c r="EG32" s="171"/>
      <c r="EH32" s="171"/>
      <c r="EI32" s="171"/>
      <c r="EJ32" s="171"/>
      <c r="EK32" s="171"/>
      <c r="EL32" s="171"/>
      <c r="EM32" s="171"/>
      <c r="EN32" s="171"/>
      <c r="EO32" s="171"/>
      <c r="EP32" s="171"/>
      <c r="EQ32" s="171"/>
      <c r="ER32" s="171"/>
      <c r="ES32" s="171"/>
      <c r="ET32" s="171"/>
      <c r="EU32" s="171"/>
      <c r="EV32" s="171"/>
      <c r="EW32" s="171"/>
      <c r="EX32" s="171"/>
      <c r="EY32" s="171"/>
      <c r="EZ32" s="171"/>
      <c r="FA32" s="171"/>
      <c r="FB32" s="171"/>
      <c r="FC32" s="171"/>
      <c r="FD32" s="171"/>
      <c r="FE32" s="171"/>
      <c r="FF32" s="171"/>
      <c r="FG32" s="171"/>
      <c r="FH32" s="171"/>
      <c r="FI32" s="171"/>
      <c r="FJ32" s="171"/>
      <c r="FK32" s="171"/>
      <c r="FL32" s="171"/>
      <c r="FM32" s="171"/>
      <c r="FN32" s="171"/>
      <c r="FO32" s="171"/>
      <c r="FP32" s="171"/>
      <c r="FQ32" s="171"/>
      <c r="FR32" s="171"/>
      <c r="FS32" s="171"/>
      <c r="FT32" s="171"/>
      <c r="FU32" s="171"/>
      <c r="FV32" s="171"/>
      <c r="FW32" s="171"/>
      <c r="FX32" s="171"/>
      <c r="FY32" s="171"/>
      <c r="FZ32" s="171"/>
      <c r="GA32" s="171"/>
      <c r="GB32" s="171"/>
      <c r="GC32" s="171"/>
      <c r="GD32" s="171"/>
      <c r="GE32" s="171"/>
      <c r="GF32" s="171"/>
      <c r="GG32" s="171"/>
      <c r="GH32" s="171"/>
      <c r="GI32" s="171"/>
      <c r="GJ32" s="171"/>
      <c r="GK32" s="171"/>
      <c r="GL32" s="171"/>
      <c r="GM32" s="171"/>
      <c r="GN32" s="171"/>
      <c r="GO32" s="171"/>
      <c r="GP32" s="171"/>
      <c r="GQ32" s="171"/>
      <c r="GR32" s="171"/>
      <c r="GS32" s="171"/>
      <c r="GT32" s="171"/>
      <c r="GU32" s="171"/>
      <c r="GV32" s="171"/>
      <c r="GW32" s="171"/>
      <c r="GX32" s="171"/>
      <c r="GY32" s="171"/>
      <c r="GZ32" s="171"/>
      <c r="HA32" s="171"/>
      <c r="HB32" s="171"/>
      <c r="HC32" s="171"/>
      <c r="HD32" s="171"/>
      <c r="HE32" s="171"/>
      <c r="HF32" s="171"/>
      <c r="HG32" s="171"/>
      <c r="HH32" s="171"/>
      <c r="HI32" s="171"/>
      <c r="HJ32" s="171"/>
      <c r="HK32" s="171"/>
      <c r="HL32" s="171"/>
      <c r="HM32" s="171"/>
      <c r="HN32" s="171"/>
      <c r="HO32" s="171"/>
      <c r="HP32" s="171"/>
      <c r="HQ32" s="171"/>
      <c r="HR32" s="171"/>
      <c r="HS32" s="171"/>
      <c r="HT32" s="171"/>
      <c r="HU32" s="171"/>
      <c r="HV32" s="171"/>
      <c r="HW32" s="171"/>
      <c r="HX32" s="171"/>
      <c r="HY32" s="171"/>
      <c r="HZ32" s="171"/>
      <c r="IA32" s="171"/>
      <c r="IB32" s="171"/>
      <c r="IC32" s="171"/>
      <c r="ID32" s="171"/>
      <c r="IE32" s="171"/>
      <c r="IF32" s="171"/>
      <c r="IG32" s="171"/>
      <c r="IH32" s="171"/>
      <c r="II32" s="171"/>
      <c r="IJ32" s="171"/>
      <c r="IK32" s="171"/>
      <c r="IL32" s="171"/>
      <c r="IM32" s="171"/>
      <c r="IN32" s="171"/>
      <c r="IO32" s="171"/>
      <c r="IP32" s="171"/>
      <c r="IQ32" s="171"/>
      <c r="IR32" s="171"/>
      <c r="IS32" s="171"/>
      <c r="IT32" s="171"/>
      <c r="IU32" s="171"/>
      <c r="IV32" s="171"/>
    </row>
    <row r="33" spans="1:256" ht="51.75" customHeight="1" x14ac:dyDescent="0.25">
      <c r="A33" s="458" t="s">
        <v>416</v>
      </c>
      <c r="B33" s="420" t="s">
        <v>256</v>
      </c>
      <c r="C33" s="459">
        <v>1000</v>
      </c>
      <c r="D33" s="171"/>
      <c r="E33" s="171"/>
      <c r="F33" s="171"/>
      <c r="G33" s="171"/>
      <c r="H33" s="171"/>
      <c r="I33" s="171"/>
      <c r="J33" s="171"/>
      <c r="K33" s="171"/>
      <c r="L33" s="171"/>
      <c r="M33" s="171"/>
      <c r="N33" s="171"/>
      <c r="O33" s="171"/>
      <c r="P33" s="171"/>
      <c r="Q33" s="171"/>
      <c r="R33" s="171"/>
      <c r="S33" s="171"/>
      <c r="T33" s="171"/>
      <c r="U33" s="171"/>
      <c r="V33" s="171"/>
      <c r="W33" s="171"/>
      <c r="X33" s="171"/>
      <c r="Y33" s="171"/>
      <c r="Z33" s="171"/>
      <c r="AA33" s="171"/>
      <c r="AB33" s="171"/>
      <c r="AC33" s="171"/>
      <c r="AD33" s="171"/>
      <c r="AE33" s="171"/>
      <c r="AF33" s="171"/>
      <c r="AG33" s="171"/>
      <c r="AH33" s="171"/>
      <c r="AI33" s="171"/>
      <c r="AJ33" s="171"/>
      <c r="AK33" s="171"/>
      <c r="AL33" s="171"/>
      <c r="AM33" s="171"/>
      <c r="AN33" s="171"/>
      <c r="AO33" s="171"/>
      <c r="AP33" s="171"/>
      <c r="AQ33" s="171"/>
      <c r="AR33" s="171"/>
      <c r="AS33" s="171"/>
      <c r="AT33" s="171"/>
      <c r="AU33" s="171"/>
      <c r="AV33" s="171"/>
      <c r="AW33" s="171"/>
      <c r="AX33" s="171"/>
      <c r="AY33" s="171"/>
      <c r="AZ33" s="171"/>
      <c r="BA33" s="171"/>
      <c r="BB33" s="171"/>
      <c r="BC33" s="171"/>
      <c r="BD33" s="171"/>
      <c r="BE33" s="171"/>
      <c r="BF33" s="171"/>
      <c r="BG33" s="171"/>
      <c r="BH33" s="171"/>
      <c r="BI33" s="171"/>
      <c r="BJ33" s="171"/>
      <c r="BK33" s="171"/>
      <c r="BL33" s="171"/>
      <c r="BM33" s="171"/>
      <c r="BN33" s="171"/>
      <c r="BO33" s="171"/>
      <c r="BP33" s="171"/>
      <c r="BQ33" s="171"/>
      <c r="BR33" s="171"/>
      <c r="BS33" s="171"/>
      <c r="BT33" s="171"/>
      <c r="BU33" s="171"/>
      <c r="BV33" s="171"/>
      <c r="BW33" s="171"/>
      <c r="BX33" s="171"/>
      <c r="BY33" s="171"/>
      <c r="BZ33" s="171"/>
      <c r="CA33" s="171"/>
      <c r="CB33" s="171"/>
      <c r="CC33" s="171"/>
      <c r="CD33" s="171"/>
      <c r="CE33" s="171"/>
      <c r="CF33" s="171"/>
      <c r="CG33" s="171"/>
      <c r="CH33" s="171"/>
      <c r="CI33" s="171"/>
      <c r="CJ33" s="171"/>
      <c r="CK33" s="171"/>
      <c r="CL33" s="171"/>
      <c r="CM33" s="171"/>
      <c r="CN33" s="171"/>
      <c r="CO33" s="171"/>
      <c r="CP33" s="171"/>
      <c r="CQ33" s="171"/>
      <c r="CR33" s="171"/>
      <c r="CS33" s="171"/>
      <c r="CT33" s="171"/>
      <c r="CU33" s="171"/>
      <c r="CV33" s="171"/>
      <c r="CW33" s="171"/>
      <c r="CX33" s="171"/>
      <c r="CY33" s="171"/>
      <c r="CZ33" s="171"/>
      <c r="DA33" s="171"/>
      <c r="DB33" s="171"/>
      <c r="DC33" s="171"/>
      <c r="DD33" s="171"/>
      <c r="DE33" s="171"/>
      <c r="DF33" s="171"/>
      <c r="DG33" s="171"/>
      <c r="DH33" s="171"/>
      <c r="DI33" s="171"/>
      <c r="DJ33" s="171"/>
      <c r="DK33" s="171"/>
      <c r="DL33" s="171"/>
      <c r="DM33" s="171"/>
      <c r="DN33" s="171"/>
      <c r="DO33" s="171"/>
      <c r="DP33" s="171"/>
      <c r="DQ33" s="171"/>
      <c r="DR33" s="171"/>
      <c r="DS33" s="171"/>
      <c r="DT33" s="171"/>
      <c r="DU33" s="171"/>
      <c r="DV33" s="171"/>
      <c r="DW33" s="171"/>
      <c r="DX33" s="171"/>
      <c r="DY33" s="171"/>
      <c r="DZ33" s="171"/>
      <c r="EA33" s="171"/>
      <c r="EB33" s="171"/>
      <c r="EC33" s="171"/>
      <c r="ED33" s="171"/>
      <c r="EE33" s="171"/>
      <c r="EF33" s="171"/>
      <c r="EG33" s="171"/>
      <c r="EH33" s="171"/>
      <c r="EI33" s="171"/>
      <c r="EJ33" s="171"/>
      <c r="EK33" s="171"/>
      <c r="EL33" s="171"/>
      <c r="EM33" s="171"/>
      <c r="EN33" s="171"/>
      <c r="EO33" s="171"/>
      <c r="EP33" s="171"/>
      <c r="EQ33" s="171"/>
      <c r="ER33" s="171"/>
      <c r="ES33" s="171"/>
      <c r="ET33" s="171"/>
      <c r="EU33" s="171"/>
      <c r="EV33" s="171"/>
      <c r="EW33" s="171"/>
      <c r="EX33" s="171"/>
      <c r="EY33" s="171"/>
      <c r="EZ33" s="171"/>
      <c r="FA33" s="171"/>
      <c r="FB33" s="171"/>
      <c r="FC33" s="171"/>
      <c r="FD33" s="171"/>
      <c r="FE33" s="171"/>
      <c r="FF33" s="171"/>
      <c r="FG33" s="171"/>
      <c r="FH33" s="171"/>
      <c r="FI33" s="171"/>
      <c r="FJ33" s="171"/>
      <c r="FK33" s="171"/>
      <c r="FL33" s="171"/>
      <c r="FM33" s="171"/>
      <c r="FN33" s="171"/>
      <c r="FO33" s="171"/>
      <c r="FP33" s="171"/>
      <c r="FQ33" s="171"/>
      <c r="FR33" s="171"/>
      <c r="FS33" s="171"/>
      <c r="FT33" s="171"/>
      <c r="FU33" s="171"/>
      <c r="FV33" s="171"/>
      <c r="FW33" s="171"/>
      <c r="FX33" s="171"/>
      <c r="FY33" s="171"/>
      <c r="FZ33" s="171"/>
      <c r="GA33" s="171"/>
      <c r="GB33" s="171"/>
      <c r="GC33" s="171"/>
      <c r="GD33" s="171"/>
      <c r="GE33" s="171"/>
      <c r="GF33" s="171"/>
      <c r="GG33" s="171"/>
      <c r="GH33" s="171"/>
      <c r="GI33" s="171"/>
      <c r="GJ33" s="171"/>
      <c r="GK33" s="171"/>
      <c r="GL33" s="171"/>
      <c r="GM33" s="171"/>
      <c r="GN33" s="171"/>
      <c r="GO33" s="171"/>
      <c r="GP33" s="171"/>
      <c r="GQ33" s="171"/>
      <c r="GR33" s="171"/>
      <c r="GS33" s="171"/>
      <c r="GT33" s="171"/>
      <c r="GU33" s="171"/>
      <c r="GV33" s="171"/>
      <c r="GW33" s="171"/>
      <c r="GX33" s="171"/>
      <c r="GY33" s="171"/>
      <c r="GZ33" s="171"/>
      <c r="HA33" s="171"/>
      <c r="HB33" s="171"/>
      <c r="HC33" s="171"/>
      <c r="HD33" s="171"/>
      <c r="HE33" s="171"/>
      <c r="HF33" s="171"/>
      <c r="HG33" s="171"/>
      <c r="HH33" s="171"/>
      <c r="HI33" s="171"/>
      <c r="HJ33" s="171"/>
      <c r="HK33" s="171"/>
      <c r="HL33" s="171"/>
      <c r="HM33" s="171"/>
      <c r="HN33" s="171"/>
      <c r="HO33" s="171"/>
      <c r="HP33" s="171"/>
      <c r="HQ33" s="171"/>
      <c r="HR33" s="171"/>
      <c r="HS33" s="171"/>
      <c r="HT33" s="171"/>
      <c r="HU33" s="171"/>
      <c r="HV33" s="171"/>
      <c r="HW33" s="171"/>
      <c r="HX33" s="171"/>
      <c r="HY33" s="171"/>
      <c r="HZ33" s="171"/>
      <c r="IA33" s="171"/>
      <c r="IB33" s="171"/>
      <c r="IC33" s="171"/>
      <c r="ID33" s="171"/>
      <c r="IE33" s="171"/>
      <c r="IF33" s="171"/>
      <c r="IG33" s="171"/>
      <c r="IH33" s="171"/>
      <c r="II33" s="171"/>
      <c r="IJ33" s="171"/>
      <c r="IK33" s="171"/>
      <c r="IL33" s="171"/>
      <c r="IM33" s="171"/>
      <c r="IN33" s="171"/>
      <c r="IO33" s="171"/>
      <c r="IP33" s="171"/>
      <c r="IQ33" s="171"/>
      <c r="IR33" s="171"/>
      <c r="IS33" s="171"/>
      <c r="IT33" s="171"/>
      <c r="IU33" s="171"/>
      <c r="IV33" s="171"/>
    </row>
    <row r="34" spans="1:256" s="282" customFormat="1" ht="61.5" customHeight="1" x14ac:dyDescent="0.25">
      <c r="A34" s="458" t="s">
        <v>249</v>
      </c>
      <c r="B34" s="420" t="s">
        <v>248</v>
      </c>
      <c r="C34" s="459">
        <v>0</v>
      </c>
    </row>
    <row r="35" spans="1:256" ht="18.75" customHeight="1" x14ac:dyDescent="0.25">
      <c r="A35" s="577" t="s">
        <v>247</v>
      </c>
      <c r="B35" s="578" t="s">
        <v>246</v>
      </c>
      <c r="C35" s="579">
        <v>3285.7</v>
      </c>
    </row>
    <row r="36" spans="1:256" ht="24.75" customHeight="1" x14ac:dyDescent="0.25">
      <c r="A36" s="577"/>
      <c r="B36" s="578"/>
      <c r="C36" s="580"/>
    </row>
    <row r="37" spans="1:256" ht="24.75" customHeight="1" x14ac:dyDescent="0.25">
      <c r="A37" s="568" t="s">
        <v>431</v>
      </c>
      <c r="B37" s="571" t="s">
        <v>432</v>
      </c>
      <c r="C37" s="569">
        <f>C39</f>
        <v>-23368.6</v>
      </c>
    </row>
    <row r="38" spans="1:256" ht="24.75" customHeight="1" x14ac:dyDescent="0.25">
      <c r="A38" s="568"/>
      <c r="B38" s="574"/>
      <c r="C38" s="570"/>
    </row>
    <row r="39" spans="1:256" ht="24.75" customHeight="1" x14ac:dyDescent="0.25">
      <c r="A39" s="571" t="s">
        <v>245</v>
      </c>
      <c r="B39" s="572" t="s">
        <v>244</v>
      </c>
      <c r="C39" s="569">
        <v>-23368.6</v>
      </c>
    </row>
    <row r="40" spans="1:256" ht="24.75" customHeight="1" x14ac:dyDescent="0.25">
      <c r="A40" s="571"/>
      <c r="B40" s="573"/>
      <c r="C40" s="570"/>
    </row>
    <row r="41" spans="1:256" ht="24.75" customHeight="1" x14ac:dyDescent="0.25">
      <c r="A41" s="568" t="s">
        <v>243</v>
      </c>
      <c r="B41" s="568" t="s">
        <v>241</v>
      </c>
      <c r="C41" s="569">
        <f>C47</f>
        <v>25654.3</v>
      </c>
    </row>
    <row r="42" spans="1:256" ht="15" customHeight="1" x14ac:dyDescent="0.25">
      <c r="A42" s="568"/>
      <c r="B42" s="568"/>
      <c r="C42" s="570"/>
    </row>
    <row r="43" spans="1:256" ht="18.75" customHeight="1" x14ac:dyDescent="0.25">
      <c r="A43" s="568" t="s">
        <v>242</v>
      </c>
      <c r="B43" s="568" t="s">
        <v>241</v>
      </c>
      <c r="C43" s="569">
        <f>C47</f>
        <v>25654.3</v>
      </c>
    </row>
    <row r="44" spans="1:256" ht="15.75" customHeight="1" x14ac:dyDescent="0.25">
      <c r="A44" s="568"/>
      <c r="B44" s="568"/>
      <c r="C44" s="570"/>
    </row>
    <row r="45" spans="1:256" ht="18.75" customHeight="1" x14ac:dyDescent="0.25">
      <c r="A45" s="568" t="s">
        <v>240</v>
      </c>
      <c r="B45" s="568" t="s">
        <v>239</v>
      </c>
      <c r="C45" s="569">
        <f>C47</f>
        <v>25654.3</v>
      </c>
    </row>
    <row r="46" spans="1:256" ht="15.75" customHeight="1" x14ac:dyDescent="0.25">
      <c r="A46" s="568"/>
      <c r="B46" s="568"/>
      <c r="C46" s="570"/>
    </row>
    <row r="47" spans="1:256" ht="18.75" customHeight="1" x14ac:dyDescent="0.25">
      <c r="A47" s="568" t="s">
        <v>238</v>
      </c>
      <c r="B47" s="568" t="s">
        <v>237</v>
      </c>
      <c r="C47" s="569">
        <v>25654.3</v>
      </c>
    </row>
    <row r="48" spans="1:256" x14ac:dyDescent="0.25">
      <c r="A48" s="568"/>
      <c r="B48" s="568"/>
      <c r="C48" s="570"/>
    </row>
    <row r="49" spans="1:6" x14ac:dyDescent="0.25">
      <c r="D49" s="265"/>
      <c r="E49" s="265"/>
      <c r="F49" s="265"/>
    </row>
    <row r="50" spans="1:6" ht="18.75" x14ac:dyDescent="0.3">
      <c r="A50" s="567" t="s">
        <v>392</v>
      </c>
      <c r="B50" s="567"/>
      <c r="C50" s="567"/>
    </row>
    <row r="51" spans="1:6" ht="18.75" x14ac:dyDescent="0.25">
      <c r="C51" s="440"/>
    </row>
  </sheetData>
  <mergeCells count="27">
    <mergeCell ref="B5:C5"/>
    <mergeCell ref="A15:C15"/>
    <mergeCell ref="A16:C16"/>
    <mergeCell ref="A35:A36"/>
    <mergeCell ref="B35:B36"/>
    <mergeCell ref="C35:C36"/>
    <mergeCell ref="B11:C11"/>
    <mergeCell ref="B13:C13"/>
    <mergeCell ref="A37:A38"/>
    <mergeCell ref="B37:B38"/>
    <mergeCell ref="C37:C38"/>
    <mergeCell ref="C39:C40"/>
    <mergeCell ref="A41:A42"/>
    <mergeCell ref="B41:B42"/>
    <mergeCell ref="C41:C42"/>
    <mergeCell ref="A43:A44"/>
    <mergeCell ref="B43:B44"/>
    <mergeCell ref="C43:C44"/>
    <mergeCell ref="A39:A40"/>
    <mergeCell ref="B39:B40"/>
    <mergeCell ref="A50:C50"/>
    <mergeCell ref="A45:A46"/>
    <mergeCell ref="B45:B46"/>
    <mergeCell ref="C45:C46"/>
    <mergeCell ref="A47:A48"/>
    <mergeCell ref="B47:B48"/>
    <mergeCell ref="C47:C48"/>
  </mergeCells>
  <phoneticPr fontId="38" type="noConversion"/>
  <pageMargins left="0.70866141732283472" right="0.27559055118110237" top="0.33" bottom="0.74803149606299213" header="0.31496062992125984" footer="0.31496062992125984"/>
  <pageSetup paperSize="9" scale="68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9"/>
  <sheetViews>
    <sheetView view="pageBreakPreview" zoomScale="124" zoomScaleNormal="100" zoomScaleSheetLayoutView="124" workbookViewId="0">
      <selection activeCell="A6" sqref="A6"/>
    </sheetView>
  </sheetViews>
  <sheetFormatPr defaultRowHeight="15" x14ac:dyDescent="0.25"/>
  <cols>
    <col min="1" max="1" width="70.7109375" customWidth="1"/>
    <col min="2" max="2" width="25.85546875" customWidth="1"/>
  </cols>
  <sheetData>
    <row r="1" spans="1:2" ht="15.75" x14ac:dyDescent="0.25">
      <c r="B1" s="300" t="s">
        <v>325</v>
      </c>
    </row>
    <row r="2" spans="1:2" ht="15.75" x14ac:dyDescent="0.25">
      <c r="B2" s="300" t="s">
        <v>0</v>
      </c>
    </row>
    <row r="3" spans="1:2" ht="15.75" x14ac:dyDescent="0.25">
      <c r="B3" s="300" t="s">
        <v>1</v>
      </c>
    </row>
    <row r="4" spans="1:2" ht="15.75" x14ac:dyDescent="0.25">
      <c r="B4" s="300" t="s">
        <v>2</v>
      </c>
    </row>
    <row r="5" spans="1:2" x14ac:dyDescent="0.25">
      <c r="A5" s="537" t="s">
        <v>521</v>
      </c>
      <c r="B5" s="537"/>
    </row>
    <row r="9" spans="1:2" ht="78.75" customHeight="1" x14ac:dyDescent="0.25">
      <c r="A9" s="581" t="s">
        <v>456</v>
      </c>
      <c r="B9" s="582"/>
    </row>
    <row r="10" spans="1:2" ht="18.75" x14ac:dyDescent="0.25">
      <c r="A10" s="351"/>
      <c r="B10" s="351"/>
    </row>
    <row r="11" spans="1:2" ht="18.75" x14ac:dyDescent="0.3">
      <c r="A11" s="352"/>
      <c r="B11" s="352" t="s">
        <v>3</v>
      </c>
    </row>
    <row r="12" spans="1:2" ht="18.75" x14ac:dyDescent="0.25">
      <c r="A12" s="326" t="s">
        <v>326</v>
      </c>
      <c r="B12" s="353" t="s">
        <v>327</v>
      </c>
    </row>
    <row r="13" spans="1:2" ht="18.75" x14ac:dyDescent="0.25">
      <c r="A13" s="354">
        <v>1</v>
      </c>
      <c r="B13" s="354">
        <v>2</v>
      </c>
    </row>
    <row r="14" spans="1:2" ht="63" x14ac:dyDescent="0.25">
      <c r="A14" s="430" t="s">
        <v>452</v>
      </c>
      <c r="B14" s="354">
        <v>48.2</v>
      </c>
    </row>
    <row r="15" spans="1:2" ht="19.5" thickBot="1" x14ac:dyDescent="0.3">
      <c r="A15" s="430" t="s">
        <v>453</v>
      </c>
      <c r="B15" s="354">
        <v>37.200000000000003</v>
      </c>
    </row>
    <row r="16" spans="1:2" ht="19.5" thickBot="1" x14ac:dyDescent="0.3">
      <c r="A16" s="429" t="s">
        <v>328</v>
      </c>
      <c r="B16" s="431">
        <v>70</v>
      </c>
    </row>
    <row r="17" spans="1:3" ht="18.75" x14ac:dyDescent="0.3">
      <c r="A17" s="355" t="s">
        <v>329</v>
      </c>
      <c r="B17" s="431">
        <f>SUM(B14:B16)</f>
        <v>155.4</v>
      </c>
    </row>
    <row r="19" spans="1:3" x14ac:dyDescent="0.25">
      <c r="A19" s="583" t="s">
        <v>444</v>
      </c>
      <c r="B19" s="583"/>
      <c r="C19" s="583"/>
    </row>
  </sheetData>
  <mergeCells count="3">
    <mergeCell ref="A9:B9"/>
    <mergeCell ref="A19:C19"/>
    <mergeCell ref="A5:B5"/>
  </mergeCells>
  <phoneticPr fontId="38" type="noConversion"/>
  <pageMargins left="0.70866141732283472" right="0.70866141732283472" top="0.74803149606299213" bottom="0.74803149606299213" header="0.31496062992125984" footer="0.31496062992125984"/>
  <pageSetup paperSize="9" scale="8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Листы</vt:lpstr>
      </vt:variant>
      <vt:variant>
        <vt:i4>13</vt:i4>
      </vt:variant>
      <vt:variant>
        <vt:lpstr>Диаграммы</vt:lpstr>
      </vt:variant>
      <vt:variant>
        <vt:i4>1</vt:i4>
      </vt:variant>
      <vt:variant>
        <vt:lpstr>Именованные диапазоны</vt:lpstr>
      </vt:variant>
      <vt:variant>
        <vt:i4>6</vt:i4>
      </vt:variant>
    </vt:vector>
  </HeadingPairs>
  <TitlesOfParts>
    <vt:vector size="20" baseType="lpstr">
      <vt:lpstr>Прил 1  (2)</vt:lpstr>
      <vt:lpstr>Прил 2</vt:lpstr>
      <vt:lpstr>Прил 3</vt:lpstr>
      <vt:lpstr>Прил 4 (2)</vt:lpstr>
      <vt:lpstr>прил5</vt:lpstr>
      <vt:lpstr>прил.6</vt:lpstr>
      <vt:lpstr>прил._7</vt:lpstr>
      <vt:lpstr>Прил 8</vt:lpstr>
      <vt:lpstr>прил 9</vt:lpstr>
      <vt:lpstr>Прил 10+</vt:lpstr>
      <vt:lpstr>Заимст 11</vt:lpstr>
      <vt:lpstr>Гарант 12</vt:lpstr>
      <vt:lpstr>нормативы 13</vt:lpstr>
      <vt:lpstr>Диаграмма1</vt:lpstr>
      <vt:lpstr>'Прил 1  (2)'!Область_печати</vt:lpstr>
      <vt:lpstr>'Прил 2'!Область_печати</vt:lpstr>
      <vt:lpstr>'прил 9'!Область_печати</vt:lpstr>
      <vt:lpstr>прил._7!Область_печати</vt:lpstr>
      <vt:lpstr>прил.6!Область_печати</vt:lpstr>
      <vt:lpstr>прил5!Область_печати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W7</dc:creator>
  <cp:lastModifiedBy>FINOTDEL</cp:lastModifiedBy>
  <cp:lastPrinted>2020-06-09T08:34:30Z</cp:lastPrinted>
  <dcterms:created xsi:type="dcterms:W3CDTF">2010-11-10T14:00:24Z</dcterms:created>
  <dcterms:modified xsi:type="dcterms:W3CDTF">2020-06-10T11:51:38Z</dcterms:modified>
</cp:coreProperties>
</file>