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-2020\14 сессия 24.09.2020\сессия сентябрь\"/>
    </mc:Choice>
  </mc:AlternateContent>
  <bookViews>
    <workbookView xWindow="-132" yWindow="732" windowWidth="12852" windowHeight="9156" tabRatio="849" firstSheet="1" activeTab="1"/>
  </bookViews>
  <sheets>
    <sheet name="Прил 1  (2)" sheetId="48" state="hidden" r:id="rId1"/>
    <sheet name="Прил 2-1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62913"/>
</workbook>
</file>

<file path=xl/calcChain.xml><?xml version="1.0" encoding="utf-8"?>
<calcChain xmlns="http://schemas.openxmlformats.org/spreadsheetml/2006/main">
  <c r="C26" i="41" l="1"/>
  <c r="C17" i="41" l="1"/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8" i="44"/>
  <c r="K117" i="24" l="1"/>
  <c r="K116" i="24" s="1"/>
  <c r="K120" i="24"/>
  <c r="B35" i="40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C11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7" i="41"/>
  <c r="E17" i="41" s="1"/>
  <c r="E18" i="41"/>
  <c r="E19" i="41"/>
  <c r="E21" i="41"/>
  <c r="C31" i="41"/>
  <c r="E27" i="41"/>
  <c r="E28" i="41"/>
  <c r="E29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6" i="41"/>
  <c r="E26" i="41" s="1"/>
  <c r="G32" i="41"/>
  <c r="D31" i="41"/>
  <c r="E31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<sst xmlns="http://schemas.openxmlformats.org/spreadsheetml/2006/main" count="2148" uniqueCount="538">
  <si>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</si>
  <si>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</si>
  <si>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</si>
  <si>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</si>
  <si>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</si>
  <si>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</si>
  <si>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</si>
  <si>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</si>
  <si>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</si>
  <si>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</si>
  <si>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</si>
  <si>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</si>
  <si>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</si>
  <si>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</si>
  <si>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</si>
  <si>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</si>
  <si>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</si>
  <si>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</si>
  <si>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</si>
  <si>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</si>
  <si>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</si>
  <si>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</si>
  <si>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</si>
  <si>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</si>
  <si>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</si>
  <si>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</si>
  <si>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</si>
  <si>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</si>
  <si>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</si>
  <si>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</si>
  <si>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</si>
  <si>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</si>
  <si>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</si>
  <si>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</si>
  <si>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</si>
  <si>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</si>
  <si>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</si>
  <si>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</si>
  <si>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</si>
  <si>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</si>
  <si>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</si>
  <si>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</si>
  <si>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</si>
  <si>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</si>
  <si>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</si>
  <si>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</si>
  <si>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</si>
  <si>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</si>
  <si>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</si>
  <si>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</si>
  <si>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</si>
  <si>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</si>
  <si>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</si>
  <si>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</si>
  <si>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</si>
  <si>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</si>
  <si>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</si>
  <si>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</si>
  <si>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</si>
  <si>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</si>
  <si>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</si>
  <si>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</si>
  <si>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</si>
  <si>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</si>
  <si>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</si>
  <si>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</si>
  <si>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</si>
  <si>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</si>
  <si>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</si>
  <si>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</si>
  <si>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</si>
  <si>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</si>
  <si>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</si>
  <si>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</si>
  <si>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</si>
  <si>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</si>
  <si>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</si>
  <si>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</si>
  <si>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</si>
  <si>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</si>
  <si>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</si>
  <si>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</si>
  <si>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</si>
  <si>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</si>
  <si>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</si>
  <si>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</si>
  <si>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</si>
  <si>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</si>
  <si>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</si>
  <si>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</si>
  <si>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</si>
  <si>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</si>
  <si>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</si>
  <si>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</si>
  <si>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</si>
  <si>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</si>
  <si>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</si>
  <si>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</si>
  <si>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</si>
  <si>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</si>
  <si>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</si>
  <si>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</si>
  <si>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</si>
  <si>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</si>
  <si>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</si>
  <si>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</si>
  <si>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</si>
  <si>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</si>
  <si>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</si>
  <si>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</si>
  <si>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</si>
  <si>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</si>
  <si>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</si>
  <si>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</si>
  <si>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</si>
  <si>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</si>
  <si>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</si>
  <si>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</si>
  <si>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</si>
  <si>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</si>
  <si>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</si>
  <si>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</si>
  <si>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</si>
  <si>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</si>
  <si>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</si>
  <si>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</si>
  <si>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</si>
  <si>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</si>
  <si>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</si>
  <si>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</si>
  <si>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</si>
  <si>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</si>
  <si>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</si>
  <si>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</si>
  <si>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</si>
  <si>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</si>
  <si>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</si>
  <si>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</si>
  <si>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</si>
  <si>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</si>
  <si>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</si>
  <si>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</si>
  <si>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</si>
  <si>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</si>
  <si>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</si>
  <si>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</si>
  <si>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</si>
  <si>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</si>
  <si>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</si>
  <si>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</si>
  <si>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</si>
  <si>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</si>
  <si>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</si>
  <si>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</si>
  <si>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</si>
  <si>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</si>
  <si>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</si>
  <si>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</si>
  <si>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</si>
  <si>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</si>
  <si>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</si>
  <si>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</si>
  <si>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</si>
  <si>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</si>
  <si>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</si>
  <si>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</si>
  <si>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</si>
  <si>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</si>
  <si>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</si>
  <si>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</si>
  <si>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</si>
  <si>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</si>
  <si>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</si>
  <si>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</si>
  <si>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</si>
  <si>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</si>
  <si>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</si>
  <si>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</si>
  <si>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</si>
  <si>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</si>
  <si>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</si>
  <si>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</si>
  <si>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</si>
  <si>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</si>
  <si>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</si>
  <si>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</si>
  <si>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</si>
  <si>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</si>
  <si>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</si>
  <si>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</si>
  <si>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</si>
  <si>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</si>
  <si>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</si>
  <si>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</si>
  <si>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</si>
  <si>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</si>
  <si>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</si>
  <si>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</si>
  <si>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</si>
  <si>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</si>
  <si>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</si>
  <si>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</si>
  <si>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</si>
  <si>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</si>
  <si>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</si>
  <si>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</si>
  <si>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</si>
  <si>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</si>
  <si>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</si>
  <si>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</si>
  <si>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</si>
  <si>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</si>
  <si>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</si>
  <si>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</si>
  <si>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</si>
  <si>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</si>
  <si>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</si>
  <si>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</si>
  <si>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</si>
  <si>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</si>
  <si>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</si>
  <si>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</si>
  <si>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</si>
  <si>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</si>
  <si>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</si>
  <si>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</si>
  <si>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</si>
  <si>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</si>
  <si>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</si>
  <si>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</si>
  <si>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</si>
  <si>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</si>
  <si>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</si>
  <si>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</si>
  <si>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</si>
  <si>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</si>
  <si>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</si>
  <si>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</si>
  <si>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</si>
  <si>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</si>
  <si>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</si>
  <si>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</si>
  <si>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</si>
  <si>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</si>
  <si>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</si>
  <si>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</si>
  <si>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</si>
  <si>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</si>
  <si>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</si>
  <si>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</si>
  <si>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</si>
  <si>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</si>
  <si>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</si>
  <si>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</si>
  <si>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</si>
  <si>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</si>
  <si>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</si>
  <si>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</si>
  <si>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</si>
  <si>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</si>
  <si>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</si>
  <si>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</si>
  <si>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</si>
  <si>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</si>
  <si>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</si>
  <si>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</si>
  <si>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</si>
  <si>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</si>
  <si>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</si>
  <si>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</si>
  <si>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</si>
  <si>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</si>
  <si>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</si>
  <si>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</si>
  <si>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</si>
  <si>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</si>
  <si>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</si>
  <si>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</si>
  <si>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</si>
  <si>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</si>
  <si>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</si>
  <si>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</si>
  <si>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</si>
  <si>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</si>
  <si>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</si>
  <si>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</si>
  <si>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</si>
  <si>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</si>
  <si>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</si>
  <si>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</si>
  <si>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</si>
  <si>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</si>
  <si>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</si>
  <si>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</si>
  <si>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</si>
  <si>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</si>
  <si>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</si>
  <si>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</si>
  <si>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</si>
  <si>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</si>
  <si>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</si>
  <si>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</si>
  <si>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</si>
  <si>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</si>
  <si>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</si>
  <si>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</si>
  <si>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</si>
  <si>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</si>
  <si>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</si>
  <si>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</si>
  <si>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</si>
  <si>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</si>
  <si>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</si>
  <si>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</si>
  <si>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</si>
  <si>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</si>
  <si>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</si>
  <si>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</si>
  <si>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</si>
  <si>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</si>
  <si>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</si>
  <si>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</si>
  <si>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</si>
  <si>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</si>
  <si>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</si>
  <si>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</si>
  <si>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</si>
  <si>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</si>
  <si>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</si>
  <si>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</si>
  <si>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</si>
  <si>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</si>
  <si>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</si>
  <si>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</si>
  <si>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</si>
  <si>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</si>
  <si>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</si>
  <si>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</si>
  <si>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</si>
  <si>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</si>
  <si>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</si>
  <si>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</si>
  <si>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</si>
  <si>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</si>
  <si>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</si>
  <si>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</si>
  <si>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</si>
  <si>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</si>
  <si>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</si>
  <si>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</si>
  <si>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</si>
  <si>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</si>
  <si>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</si>
  <si>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</si>
  <si>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</si>
  <si>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</si>
  <si>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</si>
  <si>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</si>
  <si>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</si>
  <si>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</si>
  <si>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</si>
  <si>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</si>
  <si>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</si>
  <si>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</si>
  <si>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</si>
  <si>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</si>
  <si>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</si>
  <si>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</si>
  <si>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</si>
  <si>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</si>
  <si>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</si>
  <si>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</si>
  <si>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</si>
  <si>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</si>
  <si>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</si>
  <si>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</si>
  <si>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</si>
  <si>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</si>
  <si>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</si>
  <si>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</si>
  <si>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</si>
  <si>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</si>
  <si>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</si>
  <si>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</si>
  <si>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</si>
  <si>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</si>
  <si>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</si>
  <si>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</si>
  <si>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</si>
  <si>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</si>
  <si>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</si>
  <si>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</si>
  <si>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</si>
  <si>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</si>
  <si>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</si>
  <si>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</si>
  <si>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</si>
  <si>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</si>
  <si>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</si>
  <si>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</si>
  <si>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</si>
  <si>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</si>
  <si>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</si>
  <si>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</si>
  <si>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</si>
  <si>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</si>
  <si>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</si>
  <si>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</si>
  <si>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</si>
  <si>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</si>
  <si>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</si>
  <si>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</si>
  <si>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</si>
  <si>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</si>
  <si>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</si>
  <si>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</si>
  <si>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</si>
  <si>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</si>
  <si>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</si>
  <si>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</si>
  <si>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</si>
  <si>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</si>
  <si>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</si>
  <si>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</si>
  <si>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</si>
  <si>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</si>
  <si>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</si>
  <si>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</si>
  <si>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</si>
  <si>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</si>
  <si>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</si>
  <si>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</si>
  <si>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</si>
  <si>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</si>
  <si>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</si>
  <si>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</si>
  <si>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</si>
  <si>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</si>
  <si>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</si>
  <si>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</si>
  <si>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</si>
  <si>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</si>
  <si>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</si>
  <si>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</si>
  <si>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</si>
  <si>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</si>
  <si>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</si>
  <si>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</si>
  <si>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</si>
  <si>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</si>
  <si>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</si>
  <si>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</si>
  <si>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</si>
  <si>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</si>
  <si>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</si>
  <si>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</si>
  <si>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</si>
  <si>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</si>
  <si>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</si>
  <si>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</si>
  <si>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</si>
  <si>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</si>
  <si>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</si>
  <si>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</si>
  <si>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</si>
  <si>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</si>
  <si>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</si>
  <si>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</si>
  <si>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</si>
  <si>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</si>
  <si>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</si>
  <si>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</si>
  <si>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</si>
  <si>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</si>
  <si>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</si>
  <si>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</si>
  <si>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</si>
  <si>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</si>
  <si>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</si>
  <si>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</si>
  <si>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</si>
  <si>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</si>
  <si>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</si>
  <si>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</si>
  <si>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</si>
  <si>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</si>
  <si>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</si>
  <si>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</si>
  <si>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</si>
  <si>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</si>
  <si>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</si>
  <si>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</si>
  <si>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</si>
  <si>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</si>
  <si>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</si>
  <si>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</si>
  <si>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</si>
  <si>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</si>
  <si>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</si>
  <si>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</si>
  <si>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</si>
  <si>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</si>
  <si>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</si>
  <si>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</si>
  <si>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</si>
  <si>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</si>
  <si>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</si>
  <si>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</si>
  <si>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</si>
  <si>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</si>
  <si>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</si>
  <si>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</si>
  <si>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</si>
  <si>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</si>
  <si>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</si>
  <si>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</si>
  <si>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</si>
  <si>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</si>
  <si>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</si>
  <si>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</si>
  <si>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</si>
  <si>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</si>
  <si>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</si>
  <si>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</si>
  <si>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</si>
  <si>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</si>
  <si>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</si>
  <si>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</si>
  <si>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"Приложение № 2</t>
  </si>
  <si>
    <t>от 19 декабря2019г.№ 31"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</si>
  <si>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</si>
  <si>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</si>
  <si>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</si>
  <si>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</si>
  <si>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Прочие доходы от компенсации затрат бюджетов  сельских поселений</t>
  </si>
  <si>
    <t>Налоговые и неналоговые доходы</t>
  </si>
  <si>
    <t>2 02 49999 10 0000 150</t>
  </si>
  <si>
    <t>от 24 сентября2020г.№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</si>
</sst>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168" fontId="4" fillId="2" borderId="3" xfId="2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wrapText="1"/>
    </xf>
    <xf numFmtId="165" fontId="4" fillId="6" borderId="1" xfId="0" applyNumberFormat="1" applyFont="1" applyFill="1" applyBorder="1" applyAlignment="1">
      <alignment horizontal="center" wrapText="1"/>
    </xf>
    <xf numFmtId="0" fontId="4" fillId="6" borderId="5" xfId="0" applyFont="1" applyFill="1" applyBorder="1" applyAlignment="1">
      <alignment horizontal="justify" vertical="top" wrapText="1"/>
    </xf>
    <xf numFmtId="0" fontId="2" fillId="7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165" fontId="0" fillId="0" borderId="0" xfId="0" applyNumberFormat="1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4.4" x14ac:dyDescent="0.3"/>
  <cols>
    <col min="1" max="1" width="38.109375" customWidth="1"/>
    <col min="2" max="2" width="106.44140625" customWidth="1"/>
    <col min="3" max="3" width="9.33203125" customWidth="1"/>
  </cols>
  <sheetData>
    <row r="1" spans="1:2" ht="15.6" x14ac:dyDescent="0.3">
      <c r="B1" s="303" t="s">
        <v>234</v>
      </c>
    </row>
    <row r="2" spans="1:2" ht="15.6" x14ac:dyDescent="0.3">
      <c r="B2" s="303" t="s">
        <v>0</v>
      </c>
    </row>
    <row r="3" spans="1:2" ht="15.6" x14ac:dyDescent="0.3">
      <c r="A3" s="321"/>
      <c r="B3" s="303" t="s">
        <v>1</v>
      </c>
    </row>
    <row r="4" spans="1:2" ht="15.6" x14ac:dyDescent="0.3">
      <c r="B4" s="303" t="s">
        <v>2</v>
      </c>
    </row>
    <row r="5" spans="1:2" x14ac:dyDescent="0.3">
      <c r="B5" s="318" t="s">
        <v>520</v>
      </c>
    </row>
    <row r="6" spans="1:2" x14ac:dyDescent="0.3">
      <c r="B6" s="318"/>
    </row>
    <row r="7" spans="1:2" ht="63" customHeight="1" x14ac:dyDescent="0.3">
      <c r="A7" s="490" t="s">
        <v>276</v>
      </c>
      <c r="B7" s="490"/>
    </row>
    <row r="8" spans="1:2" ht="60" customHeight="1" x14ac:dyDescent="0.3">
      <c r="A8" s="491" t="s">
        <v>277</v>
      </c>
      <c r="B8" s="491"/>
    </row>
    <row r="9" spans="1:2" ht="16.5" customHeight="1" thickBot="1" x14ac:dyDescent="0.35">
      <c r="A9" s="440">
        <v>1</v>
      </c>
      <c r="B9" s="440">
        <v>2</v>
      </c>
    </row>
    <row r="10" spans="1:2" ht="19.5" customHeight="1" thickBot="1" x14ac:dyDescent="0.35">
      <c r="A10" s="492" t="s">
        <v>278</v>
      </c>
      <c r="B10" s="493"/>
    </row>
    <row r="11" spans="1:2" ht="54" x14ac:dyDescent="0.3">
      <c r="A11" s="441" t="s">
        <v>415</v>
      </c>
      <c r="B11" s="442" t="s">
        <v>456</v>
      </c>
    </row>
    <row r="12" spans="1:2" ht="36" x14ac:dyDescent="0.3">
      <c r="A12" s="443" t="s">
        <v>247</v>
      </c>
      <c r="B12" s="459" t="s">
        <v>457</v>
      </c>
    </row>
    <row r="13" spans="1:2" ht="18" x14ac:dyDescent="0.3">
      <c r="A13" s="443" t="s">
        <v>243</v>
      </c>
      <c r="B13" s="459" t="s">
        <v>242</v>
      </c>
    </row>
    <row r="14" spans="1:2" ht="18" x14ac:dyDescent="0.3">
      <c r="A14" s="443" t="s">
        <v>279</v>
      </c>
      <c r="B14" s="459" t="s">
        <v>280</v>
      </c>
    </row>
    <row r="15" spans="1:2" ht="54" x14ac:dyDescent="0.3">
      <c r="A15" s="443" t="s">
        <v>351</v>
      </c>
      <c r="B15" s="3" t="s">
        <v>458</v>
      </c>
    </row>
    <row r="16" spans="1:2" ht="89.25" customHeight="1" x14ac:dyDescent="0.3">
      <c r="A16" s="443" t="s">
        <v>352</v>
      </c>
      <c r="B16" s="3" t="s">
        <v>523</v>
      </c>
    </row>
    <row r="17" spans="1:2" ht="54" x14ac:dyDescent="0.3">
      <c r="A17" s="443" t="s">
        <v>459</v>
      </c>
      <c r="B17" s="3" t="s">
        <v>460</v>
      </c>
    </row>
    <row r="18" spans="1:2" ht="36" x14ac:dyDescent="0.3">
      <c r="A18" s="443" t="s">
        <v>461</v>
      </c>
      <c r="B18" s="3" t="s">
        <v>462</v>
      </c>
    </row>
    <row r="19" spans="1:2" ht="54" x14ac:dyDescent="0.3">
      <c r="A19" s="443" t="s">
        <v>463</v>
      </c>
      <c r="B19" s="3" t="s">
        <v>464</v>
      </c>
    </row>
    <row r="20" spans="1:2" ht="72" x14ac:dyDescent="0.3">
      <c r="A20" s="443" t="s">
        <v>465</v>
      </c>
      <c r="B20" s="3" t="s">
        <v>466</v>
      </c>
    </row>
    <row r="21" spans="1:2" ht="36" x14ac:dyDescent="0.3">
      <c r="A21" s="443" t="s">
        <v>467</v>
      </c>
      <c r="B21" s="3" t="s">
        <v>468</v>
      </c>
    </row>
    <row r="22" spans="1:2" ht="72" x14ac:dyDescent="0.3">
      <c r="A22" s="443" t="s">
        <v>469</v>
      </c>
      <c r="B22" s="3" t="s">
        <v>470</v>
      </c>
    </row>
    <row r="23" spans="1:2" ht="36" x14ac:dyDescent="0.3">
      <c r="A23" s="443" t="s">
        <v>471</v>
      </c>
      <c r="B23" s="3" t="s">
        <v>472</v>
      </c>
    </row>
    <row r="24" spans="1:2" ht="36" x14ac:dyDescent="0.3">
      <c r="A24" s="443" t="s">
        <v>281</v>
      </c>
      <c r="B24" s="3" t="s">
        <v>282</v>
      </c>
    </row>
    <row r="25" spans="1:2" ht="36" x14ac:dyDescent="0.3">
      <c r="A25" s="443" t="s">
        <v>283</v>
      </c>
      <c r="B25" s="3" t="s">
        <v>284</v>
      </c>
    </row>
    <row r="26" spans="1:2" ht="18" x14ac:dyDescent="0.3">
      <c r="A26" s="443" t="s">
        <v>285</v>
      </c>
      <c r="B26" s="459" t="s">
        <v>286</v>
      </c>
    </row>
    <row r="27" spans="1:2" ht="90" x14ac:dyDescent="0.3">
      <c r="A27" s="443" t="s">
        <v>473</v>
      </c>
      <c r="B27" s="459" t="s">
        <v>474</v>
      </c>
    </row>
    <row r="28" spans="1:2" ht="54" x14ac:dyDescent="0.3">
      <c r="A28" s="460" t="s">
        <v>475</v>
      </c>
      <c r="B28" s="460" t="s">
        <v>476</v>
      </c>
    </row>
    <row r="29" spans="1:2" s="321" customFormat="1" ht="54" x14ac:dyDescent="0.35">
      <c r="A29" s="444" t="s">
        <v>477</v>
      </c>
      <c r="B29" s="444" t="s">
        <v>478</v>
      </c>
    </row>
    <row r="30" spans="1:2" ht="36" x14ac:dyDescent="0.35">
      <c r="A30" s="444" t="s">
        <v>479</v>
      </c>
      <c r="B30" s="444" t="s">
        <v>480</v>
      </c>
    </row>
    <row r="31" spans="1:2" ht="72" x14ac:dyDescent="0.35">
      <c r="A31" s="444" t="s">
        <v>481</v>
      </c>
      <c r="B31" s="444" t="s">
        <v>482</v>
      </c>
    </row>
    <row r="32" spans="1:2" ht="36" x14ac:dyDescent="0.35">
      <c r="A32" s="444" t="s">
        <v>483</v>
      </c>
      <c r="B32" s="444" t="s">
        <v>484</v>
      </c>
    </row>
    <row r="33" spans="1:2" ht="54" x14ac:dyDescent="0.35">
      <c r="A33" s="444" t="s">
        <v>485</v>
      </c>
      <c r="B33" s="444" t="s">
        <v>486</v>
      </c>
    </row>
    <row r="34" spans="1:2" ht="72" x14ac:dyDescent="0.35">
      <c r="A34" s="444" t="s">
        <v>487</v>
      </c>
      <c r="B34" s="444" t="s">
        <v>488</v>
      </c>
    </row>
    <row r="35" spans="1:2" ht="90" x14ac:dyDescent="0.35">
      <c r="A35" s="444" t="s">
        <v>489</v>
      </c>
      <c r="B35" s="444" t="s">
        <v>490</v>
      </c>
    </row>
    <row r="36" spans="1:2" ht="54" x14ac:dyDescent="0.35">
      <c r="A36" s="444" t="s">
        <v>491</v>
      </c>
      <c r="B36" s="444" t="s">
        <v>492</v>
      </c>
    </row>
    <row r="37" spans="1:2" ht="15" customHeight="1" x14ac:dyDescent="0.3">
      <c r="A37" s="494" t="s">
        <v>493</v>
      </c>
      <c r="B37" s="494" t="s">
        <v>287</v>
      </c>
    </row>
    <row r="38" spans="1:2" ht="50.25" customHeight="1" x14ac:dyDescent="0.3">
      <c r="A38" s="494"/>
      <c r="B38" s="494"/>
    </row>
    <row r="39" spans="1:2" ht="54" x14ac:dyDescent="0.3">
      <c r="A39" s="460" t="s">
        <v>494</v>
      </c>
      <c r="B39" s="460" t="s">
        <v>495</v>
      </c>
    </row>
    <row r="40" spans="1:2" ht="18" x14ac:dyDescent="0.3">
      <c r="A40" s="319"/>
      <c r="B40" s="459"/>
    </row>
    <row r="41" spans="1:2" ht="18" x14ac:dyDescent="0.3">
      <c r="A41" s="443" t="s">
        <v>288</v>
      </c>
      <c r="B41" s="459" t="s">
        <v>289</v>
      </c>
    </row>
    <row r="42" spans="1:2" ht="18" x14ac:dyDescent="0.3">
      <c r="A42" s="443" t="s">
        <v>290</v>
      </c>
      <c r="B42" s="459" t="s">
        <v>291</v>
      </c>
    </row>
    <row r="43" spans="1:2" ht="54" x14ac:dyDescent="0.3">
      <c r="A43" s="461" t="s">
        <v>496</v>
      </c>
      <c r="B43" s="460" t="s">
        <v>497</v>
      </c>
    </row>
    <row r="44" spans="1:2" ht="15" customHeight="1" x14ac:dyDescent="0.3">
      <c r="A44" s="495" t="s">
        <v>290</v>
      </c>
      <c r="B44" s="494" t="s">
        <v>498</v>
      </c>
    </row>
    <row r="45" spans="1:2" ht="15" customHeight="1" x14ac:dyDescent="0.3">
      <c r="A45" s="495"/>
      <c r="B45" s="494"/>
    </row>
    <row r="46" spans="1:2" ht="36" x14ac:dyDescent="0.3">
      <c r="A46" s="445" t="s">
        <v>416</v>
      </c>
      <c r="B46" s="459" t="s">
        <v>292</v>
      </c>
    </row>
    <row r="47" spans="1:2" ht="54" x14ac:dyDescent="0.3">
      <c r="A47" s="445" t="s">
        <v>417</v>
      </c>
      <c r="B47" s="459" t="s">
        <v>293</v>
      </c>
    </row>
    <row r="48" spans="1:2" ht="49.5" customHeight="1" x14ac:dyDescent="0.3">
      <c r="A48" s="446" t="s">
        <v>499</v>
      </c>
      <c r="B48" s="460" t="s">
        <v>500</v>
      </c>
    </row>
    <row r="49" spans="1:93" ht="18" x14ac:dyDescent="0.3">
      <c r="A49" s="409" t="s">
        <v>418</v>
      </c>
      <c r="B49" s="459" t="s">
        <v>221</v>
      </c>
    </row>
    <row r="50" spans="1:93" ht="36" x14ac:dyDescent="0.3">
      <c r="A50" s="409" t="s">
        <v>419</v>
      </c>
      <c r="B50" s="459" t="s">
        <v>220</v>
      </c>
    </row>
    <row r="51" spans="1:93" ht="36" x14ac:dyDescent="0.3">
      <c r="A51" s="409" t="s">
        <v>420</v>
      </c>
      <c r="B51" s="459" t="s">
        <v>219</v>
      </c>
    </row>
    <row r="52" spans="1:93" ht="18" x14ac:dyDescent="0.3">
      <c r="A52" s="409" t="s">
        <v>421</v>
      </c>
      <c r="B52" s="459" t="s">
        <v>294</v>
      </c>
    </row>
    <row r="53" spans="1:93" ht="54" x14ac:dyDescent="0.3">
      <c r="A53" s="322" t="s">
        <v>422</v>
      </c>
      <c r="B53" s="459" t="s">
        <v>295</v>
      </c>
    </row>
    <row r="54" spans="1:93" ht="18" x14ac:dyDescent="0.3">
      <c r="A54" s="322" t="s">
        <v>423</v>
      </c>
      <c r="B54" s="459" t="s">
        <v>296</v>
      </c>
    </row>
    <row r="55" spans="1:93" ht="18" x14ac:dyDescent="0.3">
      <c r="A55" s="319" t="s">
        <v>297</v>
      </c>
      <c r="B55" s="459" t="s">
        <v>298</v>
      </c>
    </row>
    <row r="56" spans="1:93" ht="54" x14ac:dyDescent="0.3">
      <c r="A56" s="460" t="s">
        <v>501</v>
      </c>
      <c r="B56" s="460" t="s">
        <v>502</v>
      </c>
    </row>
    <row r="57" spans="1:93" ht="36" x14ac:dyDescent="0.3">
      <c r="A57" s="460" t="s">
        <v>503</v>
      </c>
      <c r="B57" s="460" t="s">
        <v>504</v>
      </c>
    </row>
    <row r="58" spans="1:93" ht="18" x14ac:dyDescent="0.3">
      <c r="A58" s="460" t="s">
        <v>505</v>
      </c>
      <c r="B58" s="460" t="s">
        <v>298</v>
      </c>
    </row>
    <row r="59" spans="1:93" ht="54" x14ac:dyDescent="0.3">
      <c r="A59" s="319" t="s">
        <v>299</v>
      </c>
      <c r="B59" s="459" t="s">
        <v>353</v>
      </c>
    </row>
    <row r="60" spans="1:93" ht="54" x14ac:dyDescent="0.3">
      <c r="A60" s="319" t="s">
        <v>424</v>
      </c>
      <c r="B60" s="459" t="s">
        <v>300</v>
      </c>
    </row>
    <row r="61" spans="1:93" s="321" customFormat="1" ht="36" x14ac:dyDescent="0.3">
      <c r="A61" s="319" t="s">
        <v>301</v>
      </c>
      <c r="B61" s="459" t="s">
        <v>302</v>
      </c>
    </row>
    <row r="62" spans="1:93" ht="54" x14ac:dyDescent="0.35">
      <c r="A62" s="446" t="s">
        <v>506</v>
      </c>
      <c r="B62" s="444" t="s">
        <v>300</v>
      </c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321"/>
      <c r="AL62" s="321"/>
      <c r="AM62" s="321"/>
      <c r="AN62" s="321"/>
      <c r="AO62" s="321"/>
      <c r="AP62" s="321"/>
      <c r="AQ62" s="321"/>
      <c r="AR62" s="321"/>
      <c r="AS62" s="321"/>
      <c r="AT62" s="321"/>
      <c r="AU62" s="321"/>
      <c r="AV62" s="321"/>
      <c r="AW62" s="321"/>
      <c r="AX62" s="321"/>
      <c r="AY62" s="321"/>
      <c r="AZ62" s="321"/>
      <c r="BA62" s="321"/>
      <c r="BB62" s="321"/>
      <c r="BC62" s="321"/>
      <c r="BD62" s="321"/>
      <c r="BE62" s="321"/>
      <c r="BF62" s="321"/>
      <c r="BG62" s="321"/>
      <c r="BH62" s="321"/>
      <c r="BI62" s="321"/>
      <c r="BJ62" s="321"/>
      <c r="BK62" s="321"/>
      <c r="BL62" s="321"/>
      <c r="BM62" s="321"/>
      <c r="BN62" s="321"/>
      <c r="BO62" s="321"/>
      <c r="BP62" s="321"/>
      <c r="BQ62" s="321"/>
      <c r="BR62" s="321"/>
      <c r="BS62" s="321"/>
      <c r="BT62" s="321"/>
      <c r="BU62" s="321"/>
      <c r="BV62" s="321"/>
      <c r="BW62" s="321"/>
      <c r="BX62" s="321"/>
      <c r="BY62" s="321"/>
      <c r="BZ62" s="321"/>
      <c r="CA62" s="321"/>
      <c r="CB62" s="321"/>
      <c r="CC62" s="321"/>
      <c r="CD62" s="321"/>
      <c r="CE62" s="321"/>
      <c r="CF62" s="321"/>
      <c r="CG62" s="321"/>
      <c r="CH62" s="321"/>
      <c r="CI62" s="321"/>
      <c r="CJ62" s="321"/>
      <c r="CK62" s="321"/>
      <c r="CL62" s="321"/>
      <c r="CM62" s="321"/>
      <c r="CN62" s="321"/>
      <c r="CO62" s="321"/>
    </row>
    <row r="63" spans="1:93" ht="36" x14ac:dyDescent="0.3">
      <c r="A63" s="443" t="s">
        <v>524</v>
      </c>
      <c r="B63" s="463" t="s">
        <v>525</v>
      </c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21"/>
      <c r="AH63" s="321"/>
      <c r="AI63" s="321"/>
      <c r="AJ63" s="321"/>
      <c r="AK63" s="321"/>
      <c r="AL63" s="321"/>
      <c r="AM63" s="321"/>
      <c r="AN63" s="321"/>
      <c r="AO63" s="321"/>
      <c r="AP63" s="321"/>
      <c r="AQ63" s="321"/>
      <c r="AR63" s="321"/>
      <c r="AS63" s="321"/>
      <c r="AT63" s="321"/>
      <c r="AU63" s="321"/>
      <c r="AV63" s="321"/>
      <c r="AW63" s="321"/>
      <c r="AX63" s="321"/>
      <c r="AY63" s="321"/>
      <c r="AZ63" s="321"/>
      <c r="BA63" s="321"/>
      <c r="BB63" s="321"/>
      <c r="BC63" s="321"/>
      <c r="BD63" s="321"/>
      <c r="BE63" s="321"/>
      <c r="BF63" s="321"/>
      <c r="BG63" s="321"/>
      <c r="BH63" s="321"/>
      <c r="BI63" s="321"/>
      <c r="BJ63" s="321"/>
      <c r="BK63" s="321"/>
      <c r="BL63" s="321"/>
      <c r="BM63" s="321"/>
      <c r="BN63" s="321"/>
      <c r="BO63" s="321"/>
      <c r="BP63" s="321"/>
      <c r="BQ63" s="321"/>
      <c r="BR63" s="321"/>
      <c r="BS63" s="321"/>
      <c r="BT63" s="321"/>
      <c r="BU63" s="321"/>
      <c r="BV63" s="321"/>
      <c r="BW63" s="321"/>
      <c r="BX63" s="321"/>
      <c r="BY63" s="321"/>
      <c r="BZ63" s="321"/>
      <c r="CA63" s="321"/>
      <c r="CB63" s="321"/>
      <c r="CC63" s="321"/>
      <c r="CD63" s="321"/>
      <c r="CE63" s="321"/>
      <c r="CF63" s="321"/>
      <c r="CG63" s="321"/>
      <c r="CH63" s="321"/>
      <c r="CI63" s="321"/>
      <c r="CJ63" s="321"/>
      <c r="CK63" s="321"/>
      <c r="CL63" s="321"/>
      <c r="CM63" s="321"/>
      <c r="CN63" s="321"/>
      <c r="CO63" s="321"/>
    </row>
    <row r="64" spans="1:93" ht="36.6" thickBot="1" x14ac:dyDescent="0.35">
      <c r="A64" s="447" t="s">
        <v>425</v>
      </c>
      <c r="B64" s="440" t="s">
        <v>303</v>
      </c>
      <c r="I64" s="321"/>
      <c r="J64" s="321"/>
      <c r="K64" s="321"/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21"/>
      <c r="AH64" s="321"/>
      <c r="AI64" s="321"/>
      <c r="AJ64" s="321"/>
      <c r="AK64" s="321"/>
      <c r="AL64" s="321"/>
      <c r="AM64" s="321"/>
      <c r="AN64" s="321"/>
      <c r="AO64" s="321"/>
      <c r="AP64" s="321"/>
      <c r="AQ64" s="321"/>
      <c r="AR64" s="321"/>
      <c r="AS64" s="321"/>
      <c r="AT64" s="321"/>
      <c r="AU64" s="321"/>
      <c r="AV64" s="321"/>
      <c r="AW64" s="321"/>
      <c r="AX64" s="321"/>
      <c r="AY64" s="321"/>
      <c r="AZ64" s="321"/>
      <c r="BA64" s="321"/>
      <c r="BB64" s="321"/>
      <c r="BC64" s="321"/>
      <c r="BD64" s="321"/>
      <c r="BE64" s="321"/>
      <c r="BF64" s="321"/>
      <c r="BG64" s="321"/>
      <c r="BH64" s="321"/>
      <c r="BI64" s="321"/>
      <c r="BJ64" s="321"/>
      <c r="BK64" s="321"/>
      <c r="BL64" s="321"/>
      <c r="BM64" s="321"/>
      <c r="BN64" s="321"/>
      <c r="BO64" s="321"/>
      <c r="BP64" s="321"/>
      <c r="BQ64" s="321"/>
      <c r="BR64" s="321"/>
      <c r="BS64" s="321"/>
      <c r="BT64" s="321"/>
      <c r="BU64" s="321"/>
      <c r="BV64" s="321"/>
      <c r="BW64" s="321"/>
      <c r="BX64" s="321"/>
      <c r="BY64" s="321"/>
      <c r="BZ64" s="321"/>
      <c r="CA64" s="321"/>
      <c r="CB64" s="321"/>
      <c r="CC64" s="321"/>
      <c r="CD64" s="321"/>
      <c r="CE64" s="321"/>
      <c r="CF64" s="321"/>
      <c r="CG64" s="321"/>
      <c r="CH64" s="321"/>
      <c r="CI64" s="321"/>
      <c r="CJ64" s="321"/>
      <c r="CK64" s="321"/>
      <c r="CL64" s="321"/>
      <c r="CM64" s="321"/>
      <c r="CN64" s="321"/>
      <c r="CO64" s="321"/>
    </row>
    <row r="65" spans="1:93" ht="15" customHeight="1" thickBot="1" x14ac:dyDescent="0.35">
      <c r="A65" s="496" t="s">
        <v>304</v>
      </c>
      <c r="B65" s="497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21"/>
      <c r="AH65" s="321"/>
      <c r="AI65" s="321"/>
      <c r="AJ65" s="321"/>
      <c r="AK65" s="321"/>
      <c r="AL65" s="321"/>
      <c r="AM65" s="321"/>
      <c r="AN65" s="321"/>
      <c r="AO65" s="321"/>
      <c r="AP65" s="321"/>
      <c r="AQ65" s="321"/>
      <c r="AR65" s="321"/>
      <c r="AS65" s="321"/>
      <c r="AT65" s="321"/>
      <c r="AU65" s="321"/>
      <c r="AV65" s="321"/>
      <c r="AW65" s="321"/>
      <c r="AX65" s="321"/>
      <c r="AY65" s="321"/>
      <c r="AZ65" s="321"/>
      <c r="BA65" s="321"/>
      <c r="BB65" s="321"/>
      <c r="BC65" s="321"/>
      <c r="BD65" s="321"/>
      <c r="BE65" s="321"/>
      <c r="BF65" s="321"/>
      <c r="BG65" s="321"/>
      <c r="BH65" s="321"/>
      <c r="BI65" s="321"/>
      <c r="BJ65" s="321"/>
      <c r="BK65" s="321"/>
      <c r="BL65" s="321"/>
      <c r="BM65" s="321"/>
      <c r="BN65" s="321"/>
      <c r="BO65" s="321"/>
      <c r="BP65" s="321"/>
      <c r="BQ65" s="321"/>
      <c r="BR65" s="321"/>
      <c r="BS65" s="321"/>
      <c r="BT65" s="321"/>
      <c r="BU65" s="321"/>
      <c r="BV65" s="321"/>
      <c r="BW65" s="321"/>
      <c r="BX65" s="321"/>
      <c r="BY65" s="321"/>
      <c r="BZ65" s="321"/>
      <c r="CA65" s="321"/>
      <c r="CB65" s="321"/>
      <c r="CC65" s="321"/>
      <c r="CD65" s="321"/>
      <c r="CE65" s="321"/>
      <c r="CF65" s="321"/>
      <c r="CG65" s="321"/>
      <c r="CH65" s="321"/>
      <c r="CI65" s="321"/>
      <c r="CJ65" s="321"/>
      <c r="CK65" s="321"/>
      <c r="CL65" s="321"/>
      <c r="CM65" s="321"/>
      <c r="CN65" s="321"/>
      <c r="CO65" s="321"/>
    </row>
    <row r="66" spans="1:93" ht="47.25" customHeight="1" x14ac:dyDescent="0.3">
      <c r="A66" s="498" t="s">
        <v>507</v>
      </c>
      <c r="B66" s="498" t="s">
        <v>300</v>
      </c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21"/>
      <c r="AH66" s="321"/>
      <c r="AI66" s="321"/>
      <c r="AJ66" s="321"/>
      <c r="AK66" s="321"/>
      <c r="AL66" s="321"/>
      <c r="AM66" s="321"/>
      <c r="AN66" s="321"/>
      <c r="AO66" s="321"/>
      <c r="AP66" s="321"/>
      <c r="AQ66" s="321"/>
      <c r="AR66" s="321"/>
      <c r="AS66" s="321"/>
      <c r="AT66" s="321"/>
      <c r="AU66" s="321"/>
      <c r="AV66" s="321"/>
      <c r="AW66" s="321"/>
      <c r="AX66" s="321"/>
      <c r="AY66" s="321"/>
      <c r="AZ66" s="321"/>
      <c r="BA66" s="321"/>
      <c r="BB66" s="321"/>
      <c r="BC66" s="321"/>
      <c r="BD66" s="321"/>
      <c r="BE66" s="321"/>
      <c r="BF66" s="321"/>
      <c r="BG66" s="321"/>
      <c r="BH66" s="321"/>
      <c r="BI66" s="321"/>
      <c r="BJ66" s="321"/>
      <c r="BK66" s="321"/>
      <c r="BL66" s="321"/>
      <c r="BM66" s="321"/>
      <c r="BN66" s="321"/>
      <c r="BO66" s="321"/>
      <c r="BP66" s="321"/>
      <c r="BQ66" s="321"/>
      <c r="BR66" s="321"/>
      <c r="BS66" s="321"/>
      <c r="BT66" s="321"/>
      <c r="BU66" s="321"/>
      <c r="BV66" s="321"/>
      <c r="BW66" s="321"/>
      <c r="BX66" s="321"/>
      <c r="BY66" s="321"/>
      <c r="BZ66" s="321"/>
      <c r="CA66" s="321"/>
      <c r="CB66" s="321"/>
      <c r="CC66" s="321"/>
      <c r="CD66" s="321"/>
      <c r="CE66" s="321"/>
      <c r="CF66" s="321"/>
      <c r="CG66" s="321"/>
      <c r="CH66" s="321"/>
      <c r="CI66" s="321"/>
      <c r="CJ66" s="321"/>
      <c r="CK66" s="321"/>
      <c r="CL66" s="321"/>
      <c r="CM66" s="321"/>
      <c r="CN66" s="321"/>
      <c r="CO66" s="321"/>
    </row>
    <row r="67" spans="1:93" ht="30.75" customHeight="1" x14ac:dyDescent="0.3">
      <c r="A67" s="494"/>
      <c r="B67" s="494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  <c r="T67" s="321"/>
      <c r="U67" s="321"/>
      <c r="V67" s="321"/>
      <c r="W67" s="321"/>
      <c r="X67" s="321"/>
      <c r="Y67" s="321"/>
      <c r="Z67" s="321"/>
      <c r="AA67" s="321"/>
      <c r="AB67" s="321"/>
      <c r="AC67" s="321"/>
      <c r="AD67" s="321"/>
      <c r="AE67" s="321"/>
      <c r="AF67" s="321"/>
      <c r="AG67" s="321"/>
      <c r="AH67" s="321"/>
      <c r="AI67" s="321"/>
      <c r="AJ67" s="321"/>
      <c r="AK67" s="321"/>
      <c r="AL67" s="321"/>
      <c r="AM67" s="321"/>
      <c r="AN67" s="321"/>
      <c r="AO67" s="321"/>
      <c r="AP67" s="321"/>
      <c r="AQ67" s="321"/>
      <c r="AR67" s="321"/>
      <c r="AS67" s="321"/>
      <c r="AT67" s="321"/>
      <c r="AU67" s="321"/>
      <c r="AV67" s="321"/>
      <c r="AW67" s="321"/>
      <c r="AX67" s="321"/>
      <c r="AY67" s="321"/>
      <c r="AZ67" s="321"/>
      <c r="BA67" s="321"/>
      <c r="BB67" s="321"/>
      <c r="BC67" s="321"/>
      <c r="BD67" s="321"/>
      <c r="BE67" s="321"/>
      <c r="BF67" s="321"/>
      <c r="BG67" s="321"/>
      <c r="BH67" s="321"/>
      <c r="BI67" s="321"/>
      <c r="BJ67" s="321"/>
      <c r="BK67" s="321"/>
      <c r="BL67" s="321"/>
      <c r="BM67" s="321"/>
      <c r="BN67" s="321"/>
      <c r="BO67" s="321"/>
      <c r="BP67" s="321"/>
      <c r="BQ67" s="321"/>
      <c r="BR67" s="321"/>
      <c r="BS67" s="321"/>
      <c r="BT67" s="321"/>
      <c r="BU67" s="321"/>
      <c r="BV67" s="321"/>
      <c r="BW67" s="321"/>
      <c r="BX67" s="321"/>
      <c r="BY67" s="321"/>
      <c r="BZ67" s="321"/>
      <c r="CA67" s="321"/>
      <c r="CB67" s="321"/>
      <c r="CC67" s="321"/>
      <c r="CD67" s="321"/>
      <c r="CE67" s="321"/>
      <c r="CF67" s="321"/>
      <c r="CG67" s="321"/>
      <c r="CH67" s="321"/>
      <c r="CI67" s="321"/>
      <c r="CJ67" s="321"/>
      <c r="CK67" s="321"/>
      <c r="CL67" s="321"/>
      <c r="CM67" s="321"/>
      <c r="CN67" s="321"/>
      <c r="CO67" s="321"/>
    </row>
    <row r="68" spans="1:93" ht="20.25" customHeight="1" thickBot="1" x14ac:dyDescent="0.35">
      <c r="A68" s="460" t="s">
        <v>508</v>
      </c>
      <c r="B68" s="460" t="s">
        <v>289</v>
      </c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  <c r="T68" s="321"/>
      <c r="U68" s="321"/>
      <c r="V68" s="321"/>
      <c r="W68" s="321"/>
      <c r="X68" s="321"/>
      <c r="Y68" s="321"/>
      <c r="Z68" s="321"/>
      <c r="AA68" s="321"/>
      <c r="AB68" s="321"/>
      <c r="AC68" s="321"/>
      <c r="AD68" s="321"/>
      <c r="AE68" s="321"/>
      <c r="AF68" s="321"/>
      <c r="AG68" s="321"/>
      <c r="AH68" s="321"/>
      <c r="AI68" s="321"/>
      <c r="AJ68" s="321"/>
      <c r="AK68" s="321"/>
      <c r="AL68" s="321"/>
      <c r="AM68" s="321"/>
      <c r="AN68" s="321"/>
      <c r="AO68" s="321"/>
      <c r="AP68" s="321"/>
      <c r="AQ68" s="321"/>
      <c r="AR68" s="321"/>
      <c r="AS68" s="321"/>
      <c r="AT68" s="321"/>
      <c r="AU68" s="321"/>
      <c r="AV68" s="321"/>
      <c r="AW68" s="321"/>
      <c r="AX68" s="321"/>
      <c r="AY68" s="321"/>
      <c r="AZ68" s="321"/>
      <c r="BA68" s="321"/>
      <c r="BB68" s="321"/>
      <c r="BC68" s="321"/>
      <c r="BD68" s="321"/>
      <c r="BE68" s="321"/>
      <c r="BF68" s="321"/>
      <c r="BG68" s="321"/>
      <c r="BH68" s="321"/>
      <c r="BI68" s="321"/>
      <c r="BJ68" s="321"/>
      <c r="BK68" s="321"/>
      <c r="BL68" s="321"/>
      <c r="BM68" s="321"/>
      <c r="BN68" s="321"/>
      <c r="BO68" s="321"/>
      <c r="BP68" s="321"/>
      <c r="BQ68" s="321"/>
      <c r="BR68" s="321"/>
      <c r="BS68" s="321"/>
      <c r="BT68" s="321"/>
      <c r="BU68" s="321"/>
      <c r="BV68" s="321"/>
      <c r="BW68" s="321"/>
      <c r="BX68" s="321"/>
      <c r="BY68" s="321"/>
      <c r="BZ68" s="321"/>
      <c r="CA68" s="321"/>
      <c r="CB68" s="321"/>
      <c r="CC68" s="321"/>
      <c r="CD68" s="321"/>
      <c r="CE68" s="321"/>
      <c r="CF68" s="321"/>
      <c r="CG68" s="321"/>
      <c r="CH68" s="321"/>
      <c r="CI68" s="321"/>
      <c r="CJ68" s="321"/>
      <c r="CK68" s="321"/>
      <c r="CL68" s="321"/>
      <c r="CM68" s="321"/>
      <c r="CN68" s="321"/>
      <c r="CO68" s="321"/>
    </row>
    <row r="69" spans="1:93" ht="69" customHeight="1" thickBot="1" x14ac:dyDescent="0.35">
      <c r="A69" s="499" t="s">
        <v>509</v>
      </c>
      <c r="B69" s="500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  <c r="T69" s="321"/>
      <c r="U69" s="321"/>
      <c r="V69" s="321"/>
      <c r="W69" s="321"/>
      <c r="X69" s="321"/>
      <c r="Y69" s="321"/>
      <c r="Z69" s="321"/>
      <c r="AA69" s="321"/>
      <c r="AB69" s="321"/>
      <c r="AC69" s="321"/>
      <c r="AD69" s="321"/>
      <c r="AE69" s="321"/>
      <c r="AF69" s="321"/>
      <c r="AG69" s="321"/>
      <c r="AH69" s="321"/>
      <c r="AI69" s="321"/>
      <c r="AJ69" s="321"/>
      <c r="AK69" s="321"/>
      <c r="AL69" s="321"/>
      <c r="AM69" s="321"/>
      <c r="AN69" s="321"/>
      <c r="AO69" s="321"/>
      <c r="AP69" s="321"/>
      <c r="AQ69" s="321"/>
      <c r="AR69" s="321"/>
      <c r="AS69" s="321"/>
      <c r="AT69" s="321"/>
      <c r="AU69" s="321"/>
      <c r="AV69" s="321"/>
      <c r="AW69" s="321"/>
      <c r="AX69" s="321"/>
      <c r="AY69" s="321"/>
      <c r="AZ69" s="321"/>
      <c r="BA69" s="321"/>
      <c r="BB69" s="321"/>
      <c r="BC69" s="321"/>
      <c r="BD69" s="321"/>
      <c r="BE69" s="321"/>
      <c r="BF69" s="321"/>
      <c r="BG69" s="321"/>
      <c r="BH69" s="321"/>
      <c r="BI69" s="321"/>
      <c r="BJ69" s="321"/>
      <c r="BK69" s="321"/>
      <c r="BL69" s="321"/>
      <c r="BM69" s="321"/>
      <c r="BN69" s="321"/>
      <c r="BO69" s="321"/>
      <c r="BP69" s="321"/>
      <c r="BQ69" s="321"/>
      <c r="BR69" s="321"/>
      <c r="BS69" s="321"/>
      <c r="BT69" s="321"/>
      <c r="BU69" s="321"/>
      <c r="BV69" s="321"/>
      <c r="BW69" s="321"/>
      <c r="BX69" s="321"/>
      <c r="BY69" s="321"/>
      <c r="BZ69" s="321"/>
      <c r="CA69" s="321"/>
      <c r="CB69" s="321"/>
      <c r="CC69" s="321"/>
      <c r="CD69" s="321"/>
      <c r="CE69" s="321"/>
      <c r="CF69" s="321"/>
      <c r="CG69" s="321"/>
      <c r="CH69" s="321"/>
      <c r="CI69" s="321"/>
      <c r="CJ69" s="321"/>
      <c r="CK69" s="321"/>
      <c r="CL69" s="321"/>
      <c r="CM69" s="321"/>
      <c r="CN69" s="321"/>
      <c r="CO69" s="321"/>
    </row>
    <row r="70" spans="1:93" ht="54" x14ac:dyDescent="0.3">
      <c r="A70" s="462" t="s">
        <v>510</v>
      </c>
      <c r="B70" s="462" t="s">
        <v>287</v>
      </c>
      <c r="I70" s="321"/>
      <c r="J70" s="321"/>
      <c r="K70" s="321"/>
      <c r="L70" s="321"/>
      <c r="M70" s="321"/>
      <c r="N70" s="321"/>
      <c r="O70" s="321"/>
      <c r="P70" s="321"/>
      <c r="Q70" s="321"/>
      <c r="R70" s="321"/>
      <c r="S70" s="321"/>
      <c r="T70" s="321"/>
      <c r="U70" s="321"/>
      <c r="V70" s="321"/>
      <c r="W70" s="321"/>
      <c r="X70" s="321"/>
      <c r="Y70" s="321"/>
      <c r="Z70" s="321"/>
      <c r="AA70" s="321"/>
      <c r="AB70" s="321"/>
      <c r="AC70" s="321"/>
      <c r="AD70" s="321"/>
      <c r="AE70" s="321"/>
      <c r="AF70" s="321"/>
      <c r="AG70" s="321"/>
      <c r="AH70" s="321"/>
      <c r="AI70" s="321"/>
      <c r="AJ70" s="321"/>
      <c r="AK70" s="321"/>
      <c r="AL70" s="321"/>
      <c r="AM70" s="321"/>
      <c r="AN70" s="321"/>
      <c r="AO70" s="321"/>
      <c r="AP70" s="321"/>
      <c r="AQ70" s="321"/>
      <c r="AR70" s="321"/>
      <c r="AS70" s="321"/>
      <c r="AT70" s="321"/>
      <c r="AU70" s="321"/>
      <c r="AV70" s="321"/>
      <c r="AW70" s="321"/>
      <c r="AX70" s="321"/>
      <c r="AY70" s="321"/>
      <c r="AZ70" s="321"/>
      <c r="BA70" s="321"/>
      <c r="BB70" s="321"/>
      <c r="BC70" s="321"/>
      <c r="BD70" s="321"/>
      <c r="BE70" s="321"/>
      <c r="BF70" s="321"/>
      <c r="BG70" s="321"/>
      <c r="BH70" s="321"/>
      <c r="BI70" s="321"/>
      <c r="BJ70" s="321"/>
      <c r="BK70" s="321"/>
      <c r="BL70" s="321"/>
      <c r="BM70" s="321"/>
      <c r="BN70" s="321"/>
      <c r="BO70" s="321"/>
      <c r="BP70" s="321"/>
      <c r="BQ70" s="321"/>
      <c r="BR70" s="321"/>
      <c r="BS70" s="321"/>
      <c r="BT70" s="321"/>
      <c r="BU70" s="321"/>
      <c r="BV70" s="321"/>
      <c r="BW70" s="321"/>
      <c r="BX70" s="321"/>
      <c r="BY70" s="321"/>
      <c r="BZ70" s="321"/>
      <c r="CA70" s="321"/>
      <c r="CB70" s="321"/>
      <c r="CC70" s="321"/>
      <c r="CD70" s="321"/>
      <c r="CE70" s="321"/>
      <c r="CF70" s="321"/>
      <c r="CG70" s="321"/>
      <c r="CH70" s="321"/>
      <c r="CI70" s="321"/>
      <c r="CJ70" s="321"/>
      <c r="CK70" s="321"/>
      <c r="CL70" s="321"/>
      <c r="CM70" s="321"/>
      <c r="CN70" s="321"/>
      <c r="CO70" s="321"/>
    </row>
    <row r="71" spans="1:93" ht="18" x14ac:dyDescent="0.35">
      <c r="A71" s="361" t="s">
        <v>305</v>
      </c>
      <c r="B71" s="362" t="s">
        <v>426</v>
      </c>
      <c r="I71" s="321"/>
      <c r="J71" s="321"/>
      <c r="K71" s="321"/>
      <c r="L71" s="321"/>
      <c r="M71" s="321"/>
      <c r="N71" s="321"/>
      <c r="O71" s="321"/>
      <c r="P71" s="321"/>
      <c r="Q71" s="321"/>
      <c r="R71" s="321"/>
      <c r="S71" s="321"/>
      <c r="T71" s="321"/>
      <c r="U71" s="321"/>
      <c r="V71" s="321"/>
      <c r="W71" s="321"/>
      <c r="X71" s="321"/>
      <c r="Y71" s="321"/>
      <c r="Z71" s="321"/>
      <c r="AA71" s="321"/>
      <c r="AB71" s="321"/>
      <c r="AC71" s="321"/>
      <c r="AD71" s="321"/>
      <c r="AE71" s="321"/>
      <c r="AF71" s="321"/>
      <c r="AG71" s="321"/>
      <c r="AH71" s="321"/>
      <c r="AI71" s="321"/>
      <c r="AJ71" s="321"/>
      <c r="AK71" s="321"/>
      <c r="AL71" s="321"/>
      <c r="AM71" s="321"/>
      <c r="AN71" s="321"/>
      <c r="AO71" s="321"/>
      <c r="AP71" s="321"/>
      <c r="AQ71" s="321"/>
      <c r="AR71" s="321"/>
      <c r="AS71" s="321"/>
      <c r="AT71" s="321"/>
      <c r="AU71" s="321"/>
      <c r="AV71" s="321"/>
      <c r="AW71" s="321"/>
      <c r="AX71" s="321"/>
      <c r="AY71" s="321"/>
      <c r="AZ71" s="321"/>
      <c r="BA71" s="321"/>
      <c r="BB71" s="321"/>
      <c r="BC71" s="321"/>
      <c r="BD71" s="321"/>
      <c r="BE71" s="321"/>
      <c r="BF71" s="321"/>
      <c r="BG71" s="321"/>
      <c r="BH71" s="321"/>
      <c r="BI71" s="321"/>
      <c r="BJ71" s="321"/>
      <c r="BK71" s="321"/>
      <c r="BL71" s="321"/>
      <c r="BM71" s="321"/>
      <c r="BN71" s="321"/>
      <c r="BO71" s="321"/>
      <c r="BP71" s="321"/>
      <c r="BQ71" s="321"/>
      <c r="BR71" s="321"/>
      <c r="BS71" s="321"/>
      <c r="BT71" s="321"/>
      <c r="BU71" s="321"/>
      <c r="BV71" s="321"/>
      <c r="BW71" s="321"/>
      <c r="BX71" s="321"/>
      <c r="BY71" s="321"/>
      <c r="BZ71" s="321"/>
      <c r="CA71" s="321"/>
      <c r="CB71" s="321"/>
      <c r="CC71" s="321"/>
      <c r="CD71" s="321"/>
      <c r="CE71" s="321"/>
      <c r="CF71" s="321"/>
      <c r="CG71" s="321"/>
      <c r="CH71" s="321"/>
      <c r="CI71" s="321"/>
      <c r="CJ71" s="321"/>
      <c r="CK71" s="321"/>
      <c r="CL71" s="321"/>
      <c r="CM71" s="321"/>
      <c r="CN71" s="321"/>
      <c r="CO71" s="321"/>
    </row>
    <row r="72" spans="1:93" x14ac:dyDescent="0.3">
      <c r="A72" s="363"/>
      <c r="B72" s="363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21"/>
      <c r="AH72" s="321"/>
      <c r="AI72" s="321"/>
      <c r="AJ72" s="321"/>
      <c r="AK72" s="321"/>
      <c r="AL72" s="321"/>
      <c r="AM72" s="321"/>
      <c r="AN72" s="321"/>
      <c r="AO72" s="321"/>
      <c r="AP72" s="321"/>
      <c r="AQ72" s="321"/>
      <c r="AR72" s="321"/>
      <c r="AS72" s="321"/>
      <c r="AT72" s="321"/>
      <c r="AU72" s="321"/>
      <c r="AV72" s="321"/>
      <c r="AW72" s="321"/>
      <c r="AX72" s="321"/>
      <c r="AY72" s="321"/>
      <c r="AZ72" s="321"/>
      <c r="BA72" s="321"/>
      <c r="BB72" s="321"/>
      <c r="BC72" s="321"/>
      <c r="BD72" s="321"/>
      <c r="BE72" s="321"/>
      <c r="BF72" s="321"/>
      <c r="BG72" s="321"/>
      <c r="BH72" s="321"/>
      <c r="BI72" s="321"/>
      <c r="BJ72" s="321"/>
      <c r="BK72" s="321"/>
      <c r="BL72" s="321"/>
      <c r="BM72" s="321"/>
      <c r="BN72" s="321"/>
      <c r="BO72" s="321"/>
      <c r="BP72" s="321"/>
      <c r="BQ72" s="321"/>
      <c r="BR72" s="321"/>
      <c r="BS72" s="321"/>
      <c r="BT72" s="321"/>
      <c r="BU72" s="321"/>
      <c r="BV72" s="321"/>
      <c r="BW72" s="321"/>
      <c r="BX72" s="321"/>
      <c r="BY72" s="321"/>
      <c r="BZ72" s="321"/>
      <c r="CA72" s="321"/>
      <c r="CB72" s="321"/>
      <c r="CC72" s="321"/>
      <c r="CD72" s="321"/>
      <c r="CE72" s="321"/>
      <c r="CF72" s="321"/>
      <c r="CG72" s="321"/>
      <c r="CH72" s="321"/>
      <c r="CI72" s="321"/>
      <c r="CJ72" s="321"/>
      <c r="CK72" s="321"/>
      <c r="CL72" s="321"/>
      <c r="CM72" s="321"/>
      <c r="CN72" s="321"/>
      <c r="CO72" s="321"/>
    </row>
    <row r="73" spans="1:93" x14ac:dyDescent="0.3">
      <c r="A73" s="363"/>
      <c r="B73" s="363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  <c r="T73" s="321"/>
      <c r="U73" s="321"/>
      <c r="V73" s="321"/>
      <c r="W73" s="321"/>
      <c r="X73" s="321"/>
      <c r="Y73" s="321"/>
      <c r="Z73" s="321"/>
      <c r="AA73" s="321"/>
      <c r="AB73" s="321"/>
      <c r="AC73" s="321"/>
      <c r="AD73" s="321"/>
      <c r="AE73" s="321"/>
      <c r="AF73" s="321"/>
      <c r="AG73" s="321"/>
      <c r="AH73" s="321"/>
      <c r="AI73" s="321"/>
      <c r="AJ73" s="321"/>
      <c r="AK73" s="321"/>
      <c r="AL73" s="321"/>
      <c r="AM73" s="321"/>
      <c r="AN73" s="321"/>
      <c r="AO73" s="321"/>
      <c r="AP73" s="321"/>
      <c r="AQ73" s="321"/>
      <c r="AR73" s="321"/>
      <c r="AS73" s="321"/>
      <c r="AT73" s="321"/>
      <c r="AU73" s="321"/>
      <c r="AV73" s="321"/>
      <c r="AW73" s="321"/>
      <c r="AX73" s="321"/>
      <c r="AY73" s="321"/>
      <c r="AZ73" s="321"/>
      <c r="BA73" s="321"/>
      <c r="BB73" s="321"/>
      <c r="BC73" s="321"/>
      <c r="BD73" s="321"/>
      <c r="BE73" s="321"/>
      <c r="BF73" s="321"/>
      <c r="BG73" s="321"/>
      <c r="BH73" s="321"/>
      <c r="BI73" s="321"/>
      <c r="BJ73" s="321"/>
      <c r="BK73" s="321"/>
      <c r="BL73" s="321"/>
      <c r="BM73" s="321"/>
      <c r="BN73" s="321"/>
      <c r="BO73" s="321"/>
      <c r="BP73" s="321"/>
      <c r="BQ73" s="321"/>
      <c r="BR73" s="321"/>
      <c r="BS73" s="321"/>
      <c r="BT73" s="321"/>
      <c r="BU73" s="321"/>
      <c r="BV73" s="321"/>
      <c r="BW73" s="321"/>
      <c r="BX73" s="321"/>
      <c r="BY73" s="321"/>
      <c r="BZ73" s="321"/>
      <c r="CA73" s="321"/>
      <c r="CB73" s="321"/>
      <c r="CC73" s="321"/>
      <c r="CD73" s="321"/>
      <c r="CE73" s="321"/>
      <c r="CF73" s="321"/>
      <c r="CG73" s="321"/>
      <c r="CH73" s="321"/>
      <c r="CI73" s="321"/>
      <c r="CJ73" s="321"/>
      <c r="CK73" s="321"/>
      <c r="CL73" s="321"/>
      <c r="CM73" s="321"/>
      <c r="CN73" s="321"/>
      <c r="CO73" s="321"/>
    </row>
    <row r="81" spans="2:3" ht="18" x14ac:dyDescent="0.3">
      <c r="B81" s="488"/>
      <c r="C81" s="489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4.4" x14ac:dyDescent="0.3"/>
  <cols>
    <col min="1" max="1" width="9.6640625" customWidth="1"/>
    <col min="2" max="2" width="63.6640625" customWidth="1"/>
    <col min="3" max="3" width="68.33203125" customWidth="1"/>
  </cols>
  <sheetData>
    <row r="1" spans="1:3" ht="15.6" x14ac:dyDescent="0.3">
      <c r="C1" s="303" t="s">
        <v>328</v>
      </c>
    </row>
    <row r="2" spans="1:3" ht="15.6" x14ac:dyDescent="0.3">
      <c r="C2" s="303" t="s">
        <v>0</v>
      </c>
    </row>
    <row r="3" spans="1:3" ht="15.6" x14ac:dyDescent="0.3">
      <c r="C3" s="303" t="s">
        <v>1</v>
      </c>
    </row>
    <row r="4" spans="1:3" ht="15.6" x14ac:dyDescent="0.3">
      <c r="C4" s="303" t="s">
        <v>2</v>
      </c>
    </row>
    <row r="5" spans="1:3" x14ac:dyDescent="0.3">
      <c r="C5" s="318" t="s">
        <v>522</v>
      </c>
    </row>
    <row r="9" spans="1:3" ht="52.5" customHeight="1" x14ac:dyDescent="0.3">
      <c r="A9" s="507" t="s">
        <v>445</v>
      </c>
      <c r="B9" s="508"/>
      <c r="C9" s="508"/>
    </row>
    <row r="10" spans="1:3" ht="18" x14ac:dyDescent="0.35">
      <c r="A10" s="353"/>
    </row>
    <row r="11" spans="1:3" ht="17.399999999999999" x14ac:dyDescent="0.3">
      <c r="A11" s="327" t="s">
        <v>329</v>
      </c>
      <c r="B11" s="327" t="s">
        <v>330</v>
      </c>
      <c r="C11" s="327" t="s">
        <v>331</v>
      </c>
    </row>
    <row r="12" spans="1:3" ht="18" x14ac:dyDescent="0.3">
      <c r="A12" s="550" t="s">
        <v>332</v>
      </c>
      <c r="B12" s="551" t="s">
        <v>333</v>
      </c>
      <c r="C12" s="357" t="s">
        <v>334</v>
      </c>
    </row>
    <row r="13" spans="1:3" ht="18" x14ac:dyDescent="0.3">
      <c r="A13" s="550"/>
      <c r="B13" s="551"/>
      <c r="C13" s="357" t="s">
        <v>335</v>
      </c>
    </row>
    <row r="14" spans="1:3" ht="36" x14ac:dyDescent="0.3">
      <c r="A14" s="550"/>
      <c r="B14" s="551"/>
      <c r="C14" s="357" t="s">
        <v>336</v>
      </c>
    </row>
    <row r="15" spans="1:3" ht="18" x14ac:dyDescent="0.3">
      <c r="A15" s="550"/>
      <c r="B15" s="551"/>
      <c r="C15" s="357" t="s">
        <v>337</v>
      </c>
    </row>
    <row r="16" spans="1:3" ht="18" x14ac:dyDescent="0.3">
      <c r="A16" s="550"/>
      <c r="B16" s="551"/>
      <c r="C16" s="357" t="s">
        <v>338</v>
      </c>
    </row>
    <row r="17" spans="1:3" ht="18" x14ac:dyDescent="0.3">
      <c r="A17" s="550"/>
      <c r="B17" s="551"/>
      <c r="C17" s="357" t="s">
        <v>339</v>
      </c>
    </row>
    <row r="18" spans="1:3" ht="36" x14ac:dyDescent="0.3">
      <c r="A18" s="550"/>
      <c r="B18" s="551"/>
      <c r="C18" s="357" t="s">
        <v>340</v>
      </c>
    </row>
    <row r="19" spans="1:3" ht="36" x14ac:dyDescent="0.3">
      <c r="A19" s="550"/>
      <c r="B19" s="551"/>
      <c r="C19" s="357" t="s">
        <v>341</v>
      </c>
    </row>
    <row r="20" spans="1:3" ht="18" x14ac:dyDescent="0.3">
      <c r="A20" s="550" t="s">
        <v>342</v>
      </c>
      <c r="B20" s="551" t="s">
        <v>343</v>
      </c>
      <c r="C20" s="357" t="s">
        <v>334</v>
      </c>
    </row>
    <row r="21" spans="1:3" ht="18" x14ac:dyDescent="0.3">
      <c r="A21" s="550"/>
      <c r="B21" s="551"/>
      <c r="C21" s="357" t="s">
        <v>335</v>
      </c>
    </row>
    <row r="22" spans="1:3" ht="36" x14ac:dyDescent="0.3">
      <c r="A22" s="550"/>
      <c r="B22" s="551"/>
      <c r="C22" s="357" t="s">
        <v>336</v>
      </c>
    </row>
    <row r="23" spans="1:3" ht="18" x14ac:dyDescent="0.3">
      <c r="A23" s="550"/>
      <c r="B23" s="551"/>
      <c r="C23" s="357" t="s">
        <v>337</v>
      </c>
    </row>
    <row r="24" spans="1:3" ht="18" x14ac:dyDescent="0.3">
      <c r="A24" s="550"/>
      <c r="B24" s="551"/>
      <c r="C24" s="357" t="s">
        <v>338</v>
      </c>
    </row>
    <row r="25" spans="1:3" ht="18" x14ac:dyDescent="0.3">
      <c r="A25" s="550" t="s">
        <v>344</v>
      </c>
      <c r="B25" s="551" t="s">
        <v>345</v>
      </c>
      <c r="C25" s="357" t="s">
        <v>334</v>
      </c>
    </row>
    <row r="26" spans="1:3" ht="18" x14ac:dyDescent="0.3">
      <c r="A26" s="550"/>
      <c r="B26" s="551"/>
      <c r="C26" s="357" t="s">
        <v>335</v>
      </c>
    </row>
    <row r="27" spans="1:3" ht="36" x14ac:dyDescent="0.3">
      <c r="A27" s="550"/>
      <c r="B27" s="551"/>
      <c r="C27" s="357" t="s">
        <v>336</v>
      </c>
    </row>
    <row r="28" spans="1:3" ht="18" x14ac:dyDescent="0.3">
      <c r="A28" s="550"/>
      <c r="B28" s="551"/>
      <c r="C28" s="357" t="s">
        <v>337</v>
      </c>
    </row>
    <row r="29" spans="1:3" ht="18" x14ac:dyDescent="0.3">
      <c r="A29" s="550"/>
      <c r="B29" s="551"/>
      <c r="C29" s="357" t="s">
        <v>346</v>
      </c>
    </row>
    <row r="30" spans="1:3" ht="18" x14ac:dyDescent="0.3">
      <c r="A30" s="550"/>
      <c r="B30" s="551"/>
      <c r="C30" s="357" t="s">
        <v>347</v>
      </c>
    </row>
    <row r="31" spans="1:3" ht="72" x14ac:dyDescent="0.3">
      <c r="A31" s="358" t="s">
        <v>348</v>
      </c>
      <c r="B31" s="357" t="s">
        <v>349</v>
      </c>
      <c r="C31" s="357" t="s">
        <v>350</v>
      </c>
    </row>
    <row r="32" spans="1:3" ht="15.6" x14ac:dyDescent="0.3">
      <c r="A32" s="359"/>
    </row>
    <row r="33" spans="1:3" ht="18" x14ac:dyDescent="0.35">
      <c r="A33" s="533" t="s">
        <v>444</v>
      </c>
      <c r="B33" s="533"/>
      <c r="C33" s="53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4.4" x14ac:dyDescent="0.3"/>
  <cols>
    <col min="3" max="3" width="46" customWidth="1"/>
    <col min="4" max="4" width="22.33203125" customWidth="1"/>
    <col min="5" max="5" width="0.88671875" customWidth="1"/>
  </cols>
  <sheetData>
    <row r="1" spans="2:5" ht="15.6" x14ac:dyDescent="0.3">
      <c r="E1" s="387" t="s">
        <v>382</v>
      </c>
    </row>
    <row r="2" spans="2:5" ht="15.6" x14ac:dyDescent="0.3">
      <c r="E2" s="387" t="s">
        <v>0</v>
      </c>
    </row>
    <row r="3" spans="2:5" ht="15.6" x14ac:dyDescent="0.3">
      <c r="E3" s="387" t="s">
        <v>1</v>
      </c>
    </row>
    <row r="4" spans="2:5" ht="15.6" x14ac:dyDescent="0.3">
      <c r="E4" s="387" t="s">
        <v>2</v>
      </c>
    </row>
    <row r="5" spans="2:5" x14ac:dyDescent="0.3">
      <c r="D5" s="502" t="s">
        <v>519</v>
      </c>
      <c r="E5" s="489"/>
    </row>
    <row r="6" spans="2:5" ht="15.6" x14ac:dyDescent="0.3">
      <c r="D6" s="388"/>
    </row>
    <row r="7" spans="2:5" ht="60" customHeight="1" x14ac:dyDescent="0.3">
      <c r="B7" s="554" t="s">
        <v>446</v>
      </c>
      <c r="C7" s="554"/>
      <c r="D7" s="554"/>
    </row>
    <row r="8" spans="2:5" ht="18" x14ac:dyDescent="0.35">
      <c r="B8" s="402"/>
      <c r="D8" s="403" t="s">
        <v>3</v>
      </c>
    </row>
    <row r="9" spans="2:5" ht="18" x14ac:dyDescent="0.3">
      <c r="B9" s="395" t="s">
        <v>360</v>
      </c>
      <c r="C9" s="395" t="s">
        <v>4</v>
      </c>
      <c r="D9" s="395" t="s">
        <v>163</v>
      </c>
    </row>
    <row r="10" spans="2:5" ht="54" x14ac:dyDescent="0.3">
      <c r="B10" s="555" t="s">
        <v>332</v>
      </c>
      <c r="C10" s="392" t="s">
        <v>383</v>
      </c>
      <c r="D10" s="404">
        <v>0</v>
      </c>
    </row>
    <row r="11" spans="2:5" ht="18" x14ac:dyDescent="0.3">
      <c r="B11" s="556"/>
      <c r="C11" s="392" t="s">
        <v>264</v>
      </c>
      <c r="D11" s="404"/>
    </row>
    <row r="12" spans="2:5" ht="18" x14ac:dyDescent="0.3">
      <c r="B12" s="556"/>
      <c r="C12" s="392" t="s">
        <v>384</v>
      </c>
      <c r="D12" s="404">
        <v>0</v>
      </c>
    </row>
    <row r="13" spans="2:5" ht="18" x14ac:dyDescent="0.3">
      <c r="B13" s="557"/>
      <c r="C13" s="392" t="s">
        <v>385</v>
      </c>
      <c r="D13" s="404">
        <v>0</v>
      </c>
    </row>
    <row r="14" spans="2:5" ht="90" x14ac:dyDescent="0.3">
      <c r="B14" s="555" t="s">
        <v>386</v>
      </c>
      <c r="C14" s="392" t="s">
        <v>387</v>
      </c>
      <c r="D14" s="404">
        <v>1000</v>
      </c>
    </row>
    <row r="15" spans="2:5" ht="18" x14ac:dyDescent="0.3">
      <c r="B15" s="556"/>
      <c r="C15" s="392" t="s">
        <v>388</v>
      </c>
      <c r="D15" s="404"/>
    </row>
    <row r="16" spans="2:5" ht="18" x14ac:dyDescent="0.3">
      <c r="B16" s="556"/>
      <c r="C16" s="392" t="s">
        <v>384</v>
      </c>
      <c r="D16" s="404">
        <v>1000</v>
      </c>
    </row>
    <row r="17" spans="2:4" ht="18" x14ac:dyDescent="0.3">
      <c r="B17" s="557"/>
      <c r="C17" s="392" t="s">
        <v>385</v>
      </c>
      <c r="D17" s="404">
        <v>1000</v>
      </c>
    </row>
    <row r="18" spans="2:4" ht="72" x14ac:dyDescent="0.3">
      <c r="B18" s="555" t="s">
        <v>389</v>
      </c>
      <c r="C18" s="392" t="s">
        <v>390</v>
      </c>
      <c r="D18" s="404">
        <v>0</v>
      </c>
    </row>
    <row r="19" spans="2:4" ht="18" x14ac:dyDescent="0.3">
      <c r="B19" s="556"/>
      <c r="C19" s="392" t="s">
        <v>388</v>
      </c>
      <c r="D19" s="404"/>
    </row>
    <row r="20" spans="2:4" ht="18" x14ac:dyDescent="0.3">
      <c r="B20" s="556"/>
      <c r="C20" s="392" t="s">
        <v>384</v>
      </c>
      <c r="D20" s="404">
        <v>0</v>
      </c>
    </row>
    <row r="21" spans="2:4" ht="18" x14ac:dyDescent="0.3">
      <c r="B21" s="557"/>
      <c r="C21" s="392" t="s">
        <v>385</v>
      </c>
      <c r="D21" s="404">
        <v>0</v>
      </c>
    </row>
    <row r="23" spans="2:4" s="405" customFormat="1" ht="66.75" customHeight="1" x14ac:dyDescent="0.3">
      <c r="B23" s="552" t="s">
        <v>449</v>
      </c>
      <c r="C23" s="553"/>
      <c r="D23" s="553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4.4" x14ac:dyDescent="0.3"/>
  <cols>
    <col min="1" max="1" width="7.88671875" customWidth="1"/>
    <col min="2" max="2" width="22.33203125" customWidth="1"/>
    <col min="3" max="3" width="18.6640625" customWidth="1"/>
    <col min="4" max="4" width="17" customWidth="1"/>
    <col min="5" max="5" width="18.44140625" customWidth="1"/>
    <col min="6" max="6" width="17.6640625" customWidth="1"/>
    <col min="7" max="7" width="21.6640625" customWidth="1"/>
    <col min="8" max="8" width="11.6640625" customWidth="1"/>
  </cols>
  <sheetData>
    <row r="1" spans="1:8" ht="15.6" x14ac:dyDescent="0.3">
      <c r="H1" s="387" t="s">
        <v>391</v>
      </c>
    </row>
    <row r="2" spans="1:8" ht="15.6" x14ac:dyDescent="0.3">
      <c r="H2" s="387" t="s">
        <v>0</v>
      </c>
    </row>
    <row r="3" spans="1:8" ht="15.6" x14ac:dyDescent="0.3">
      <c r="H3" s="387" t="s">
        <v>1</v>
      </c>
    </row>
    <row r="4" spans="1:8" ht="15.6" x14ac:dyDescent="0.3">
      <c r="H4" s="387" t="s">
        <v>2</v>
      </c>
    </row>
    <row r="5" spans="1:8" x14ac:dyDescent="0.3">
      <c r="G5" s="502" t="s">
        <v>519</v>
      </c>
      <c r="H5" s="489"/>
    </row>
    <row r="6" spans="1:8" ht="15.6" x14ac:dyDescent="0.3">
      <c r="H6" s="388"/>
    </row>
    <row r="7" spans="1:8" ht="39.75" customHeight="1" x14ac:dyDescent="0.3">
      <c r="A7" s="554" t="s">
        <v>450</v>
      </c>
      <c r="B7" s="554"/>
      <c r="C7" s="554"/>
      <c r="D7" s="554"/>
      <c r="E7" s="554"/>
      <c r="F7" s="554"/>
      <c r="G7" s="554"/>
      <c r="H7" s="554"/>
    </row>
    <row r="9" spans="1:8" ht="18" x14ac:dyDescent="0.3">
      <c r="A9" s="559" t="s">
        <v>359</v>
      </c>
      <c r="B9" s="559"/>
      <c r="C9" s="559"/>
      <c r="D9" s="559"/>
      <c r="E9" s="559"/>
      <c r="F9" s="559"/>
      <c r="G9" s="559"/>
      <c r="H9" s="559"/>
    </row>
    <row r="10" spans="1:8" ht="18" x14ac:dyDescent="0.35">
      <c r="A10" s="389"/>
    </row>
    <row r="11" spans="1:8" ht="17.399999999999999" x14ac:dyDescent="0.3">
      <c r="A11" s="560" t="s">
        <v>360</v>
      </c>
      <c r="B11" s="560" t="s">
        <v>361</v>
      </c>
      <c r="C11" s="560" t="s">
        <v>362</v>
      </c>
      <c r="D11" s="560" t="s">
        <v>363</v>
      </c>
      <c r="E11" s="560" t="s">
        <v>364</v>
      </c>
      <c r="F11" s="560"/>
      <c r="G11" s="560"/>
      <c r="H11" s="560"/>
    </row>
    <row r="12" spans="1:8" ht="104.4" x14ac:dyDescent="0.3">
      <c r="A12" s="560"/>
      <c r="B12" s="560"/>
      <c r="C12" s="560"/>
      <c r="D12" s="560"/>
      <c r="E12" s="390" t="s">
        <v>365</v>
      </c>
      <c r="F12" s="390" t="s">
        <v>366</v>
      </c>
      <c r="G12" s="390" t="s">
        <v>367</v>
      </c>
      <c r="H12" s="390" t="s">
        <v>368</v>
      </c>
    </row>
    <row r="13" spans="1:8" ht="18" x14ac:dyDescent="0.3">
      <c r="A13" s="391">
        <v>1</v>
      </c>
      <c r="B13" s="391">
        <v>2</v>
      </c>
      <c r="C13" s="391">
        <v>3</v>
      </c>
      <c r="D13" s="391">
        <v>4</v>
      </c>
      <c r="E13" s="391">
        <v>5</v>
      </c>
      <c r="F13" s="391">
        <v>6</v>
      </c>
      <c r="G13" s="391">
        <v>7</v>
      </c>
      <c r="H13" s="391">
        <v>8</v>
      </c>
    </row>
    <row r="14" spans="1:8" ht="18" x14ac:dyDescent="0.3">
      <c r="A14" s="392"/>
      <c r="B14" s="392"/>
      <c r="C14" s="392"/>
      <c r="D14" s="393">
        <v>0</v>
      </c>
      <c r="E14" s="392"/>
      <c r="F14" s="392"/>
      <c r="G14" s="392"/>
      <c r="H14" s="392"/>
    </row>
    <row r="15" spans="1:8" ht="18" x14ac:dyDescent="0.3">
      <c r="A15" s="392"/>
      <c r="B15" s="394" t="s">
        <v>369</v>
      </c>
      <c r="C15" s="392"/>
      <c r="D15" s="393">
        <v>0</v>
      </c>
      <c r="E15" s="392"/>
      <c r="F15" s="392"/>
      <c r="G15" s="392"/>
      <c r="H15" s="392"/>
    </row>
    <row r="16" spans="1:8" ht="18" x14ac:dyDescent="0.35">
      <c r="A16" s="389"/>
    </row>
    <row r="17" spans="1:8" ht="18" x14ac:dyDescent="0.3">
      <c r="A17" s="559" t="s">
        <v>370</v>
      </c>
      <c r="B17" s="559"/>
      <c r="C17" s="559"/>
      <c r="D17" s="559"/>
      <c r="E17" s="559"/>
      <c r="F17" s="559"/>
      <c r="G17" s="559"/>
      <c r="H17" s="559"/>
    </row>
    <row r="18" spans="1:8" ht="18" x14ac:dyDescent="0.35">
      <c r="A18" s="389"/>
    </row>
    <row r="19" spans="1:8" ht="34.799999999999997" x14ac:dyDescent="0.3">
      <c r="A19" s="560" t="s">
        <v>371</v>
      </c>
      <c r="B19" s="560"/>
      <c r="C19" s="560"/>
      <c r="D19" s="560"/>
      <c r="E19" s="560"/>
      <c r="F19" s="390" t="s">
        <v>372</v>
      </c>
    </row>
    <row r="20" spans="1:8" ht="18" x14ac:dyDescent="0.3">
      <c r="A20" s="561">
        <v>1</v>
      </c>
      <c r="B20" s="561"/>
      <c r="C20" s="561"/>
      <c r="D20" s="561"/>
      <c r="E20" s="561"/>
      <c r="F20" s="391">
        <v>2</v>
      </c>
    </row>
    <row r="21" spans="1:8" ht="18" x14ac:dyDescent="0.3">
      <c r="A21" s="561" t="s">
        <v>373</v>
      </c>
      <c r="B21" s="561"/>
      <c r="C21" s="561"/>
      <c r="D21" s="561"/>
      <c r="E21" s="561"/>
      <c r="F21" s="396">
        <v>0</v>
      </c>
    </row>
    <row r="23" spans="1:8" s="397" customFormat="1" ht="65.25" customHeight="1" x14ac:dyDescent="0.35">
      <c r="A23" s="562" t="s">
        <v>407</v>
      </c>
      <c r="B23" s="553"/>
      <c r="C23" s="553"/>
      <c r="D23" s="553"/>
      <c r="E23" s="553"/>
      <c r="F23" s="553"/>
      <c r="G23" s="553"/>
      <c r="H23" s="553"/>
    </row>
    <row r="24" spans="1:8" ht="18" x14ac:dyDescent="0.35">
      <c r="B24" s="558"/>
      <c r="C24" s="558"/>
      <c r="D24" s="558"/>
      <c r="E24" s="558"/>
      <c r="F24" s="55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4.4" x14ac:dyDescent="0.3"/>
  <cols>
    <col min="1" max="1" width="156.88671875" customWidth="1"/>
    <col min="2" max="2" width="16.88671875" customWidth="1"/>
    <col min="3" max="3" width="28.44140625" customWidth="1"/>
    <col min="4" max="4" width="22.44140625" customWidth="1"/>
    <col min="5" max="5" width="18.109375" customWidth="1"/>
  </cols>
  <sheetData>
    <row r="1" spans="1:6" ht="15" customHeight="1" x14ac:dyDescent="0.35">
      <c r="B1" s="564" t="s">
        <v>374</v>
      </c>
      <c r="C1" s="564"/>
      <c r="D1" s="564"/>
      <c r="E1" s="564"/>
      <c r="F1" s="564"/>
    </row>
    <row r="2" spans="1:6" ht="93" customHeight="1" x14ac:dyDescent="0.35">
      <c r="B2" s="565" t="s">
        <v>513</v>
      </c>
      <c r="C2" s="566"/>
      <c r="D2" s="398"/>
      <c r="E2" s="398"/>
    </row>
    <row r="3" spans="1:6" ht="18" customHeight="1" x14ac:dyDescent="0.3">
      <c r="B3" s="567" t="s">
        <v>519</v>
      </c>
      <c r="C3" s="567"/>
      <c r="D3" s="567"/>
      <c r="E3" s="567"/>
      <c r="F3" s="399"/>
    </row>
    <row r="4" spans="1:6" ht="18" x14ac:dyDescent="0.35">
      <c r="B4" s="564" t="s">
        <v>526</v>
      </c>
      <c r="C4" s="564"/>
      <c r="D4" s="564"/>
      <c r="E4" s="564"/>
      <c r="F4" s="564"/>
    </row>
    <row r="5" spans="1:6" ht="18" x14ac:dyDescent="0.35">
      <c r="A5" s="397"/>
    </row>
    <row r="6" spans="1:6" ht="18" x14ac:dyDescent="0.35">
      <c r="A6" s="397"/>
    </row>
    <row r="7" spans="1:6" ht="17.399999999999999" x14ac:dyDescent="0.3">
      <c r="A7" s="568" t="s">
        <v>447</v>
      </c>
      <c r="B7" s="568"/>
      <c r="C7" s="568"/>
      <c r="D7" s="568"/>
      <c r="E7" s="568"/>
      <c r="F7" s="568"/>
    </row>
    <row r="8" spans="1:6" ht="18" x14ac:dyDescent="0.35">
      <c r="A8" s="389"/>
    </row>
    <row r="9" spans="1:6" ht="18.600000000000001" thickBot="1" x14ac:dyDescent="0.4">
      <c r="A9" s="389"/>
    </row>
    <row r="10" spans="1:6" ht="42.75" customHeight="1" thickBot="1" x14ac:dyDescent="0.4">
      <c r="A10" s="400" t="s">
        <v>375</v>
      </c>
      <c r="B10" s="401" t="s">
        <v>376</v>
      </c>
    </row>
    <row r="11" spans="1:6" ht="50.25" customHeight="1" thickBot="1" x14ac:dyDescent="0.4">
      <c r="A11" s="468" t="s">
        <v>377</v>
      </c>
      <c r="B11" s="401">
        <v>100</v>
      </c>
    </row>
    <row r="12" spans="1:6" ht="69.75" customHeight="1" thickBot="1" x14ac:dyDescent="0.4">
      <c r="A12" s="469" t="s">
        <v>378</v>
      </c>
      <c r="B12" s="464">
        <v>100</v>
      </c>
    </row>
    <row r="13" spans="1:6" ht="33" customHeight="1" thickBot="1" x14ac:dyDescent="0.4">
      <c r="A13" s="470" t="s">
        <v>379</v>
      </c>
      <c r="B13" s="465">
        <v>100</v>
      </c>
    </row>
    <row r="14" spans="1:6" ht="60" customHeight="1" thickBot="1" x14ac:dyDescent="0.4">
      <c r="A14" s="470" t="s">
        <v>527</v>
      </c>
      <c r="B14" s="465" t="s">
        <v>380</v>
      </c>
    </row>
    <row r="15" spans="1:6" ht="58.5" customHeight="1" thickBot="1" x14ac:dyDescent="0.4">
      <c r="A15" s="471" t="s">
        <v>381</v>
      </c>
      <c r="B15" s="466">
        <v>100</v>
      </c>
    </row>
    <row r="16" spans="1:6" ht="18" x14ac:dyDescent="0.35">
      <c r="A16" s="397"/>
      <c r="B16" s="467"/>
    </row>
    <row r="17" spans="1:2" ht="31.5" customHeight="1" x14ac:dyDescent="0.35">
      <c r="A17" s="563" t="s">
        <v>448</v>
      </c>
      <c r="B17" s="563"/>
    </row>
    <row r="18" spans="1:2" ht="18" x14ac:dyDescent="0.35">
      <c r="A18" s="467"/>
      <c r="B18" s="467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zoomScale="80" zoomScaleNormal="80" zoomScaleSheetLayoutView="106" workbookViewId="0">
      <selection activeCell="K10" sqref="K10"/>
    </sheetView>
  </sheetViews>
  <sheetFormatPr defaultRowHeight="14.4" x14ac:dyDescent="0.3"/>
  <cols>
    <col min="1" max="1" width="31.6640625" customWidth="1"/>
    <col min="2" max="2" width="71.33203125" customWidth="1"/>
    <col min="3" max="3" width="20.88671875" style="67" customWidth="1"/>
    <col min="4" max="4" width="12.5546875" hidden="1" customWidth="1"/>
    <col min="5" max="5" width="16" hidden="1" customWidth="1"/>
    <col min="6" max="6" width="1.5546875" hidden="1" customWidth="1"/>
    <col min="7" max="7" width="16.33203125" hidden="1" customWidth="1"/>
    <col min="8" max="9" width="0" hidden="1" customWidth="1"/>
  </cols>
  <sheetData>
    <row r="1" spans="1:12" ht="15.6" x14ac:dyDescent="0.3">
      <c r="C1" s="302" t="s">
        <v>234</v>
      </c>
    </row>
    <row r="2" spans="1:12" ht="15.6" x14ac:dyDescent="0.3">
      <c r="C2" s="91" t="s">
        <v>0</v>
      </c>
    </row>
    <row r="3" spans="1:12" ht="15.6" x14ac:dyDescent="0.3">
      <c r="C3" s="91" t="s">
        <v>1</v>
      </c>
    </row>
    <row r="4" spans="1:12" ht="15.6" x14ac:dyDescent="0.3">
      <c r="C4" s="91" t="s">
        <v>2</v>
      </c>
    </row>
    <row r="5" spans="1:12" x14ac:dyDescent="0.3">
      <c r="B5" s="502" t="s">
        <v>537</v>
      </c>
      <c r="C5" s="489"/>
    </row>
    <row r="7" spans="1:12" ht="15.6" x14ac:dyDescent="0.3">
      <c r="C7" s="302" t="s">
        <v>528</v>
      </c>
    </row>
    <row r="8" spans="1:12" ht="15.6" x14ac:dyDescent="0.3">
      <c r="C8" s="302" t="s">
        <v>0</v>
      </c>
    </row>
    <row r="9" spans="1:12" ht="15.6" x14ac:dyDescent="0.3">
      <c r="C9" s="91" t="s">
        <v>1</v>
      </c>
    </row>
    <row r="10" spans="1:12" ht="15.6" x14ac:dyDescent="0.3">
      <c r="C10" s="91" t="s">
        <v>2</v>
      </c>
    </row>
    <row r="11" spans="1:12" x14ac:dyDescent="0.3">
      <c r="B11" s="502" t="s">
        <v>529</v>
      </c>
      <c r="C11" s="489"/>
    </row>
    <row r="13" spans="1:12" ht="33.75" customHeight="1" x14ac:dyDescent="0.3">
      <c r="A13" s="505" t="s">
        <v>398</v>
      </c>
      <c r="B13" s="505"/>
      <c r="C13" s="505"/>
      <c r="L13" s="427"/>
    </row>
    <row r="14" spans="1:12" ht="17.399999999999999" x14ac:dyDescent="0.3">
      <c r="A14" s="505"/>
      <c r="B14" s="505"/>
      <c r="C14" s="505"/>
    </row>
    <row r="15" spans="1:12" ht="18" x14ac:dyDescent="0.35">
      <c r="C15" s="92" t="s">
        <v>3</v>
      </c>
    </row>
    <row r="16" spans="1:12" ht="39.6" x14ac:dyDescent="0.3">
      <c r="A16" s="284" t="s">
        <v>233</v>
      </c>
      <c r="B16" s="284" t="s">
        <v>232</v>
      </c>
      <c r="C16" s="102" t="s">
        <v>163</v>
      </c>
      <c r="D16" s="45" t="s">
        <v>133</v>
      </c>
      <c r="E16" s="45" t="s">
        <v>132</v>
      </c>
    </row>
    <row r="17" spans="1:13" ht="17.399999999999999" x14ac:dyDescent="0.3">
      <c r="A17" s="284" t="s">
        <v>231</v>
      </c>
      <c r="B17" s="283" t="s">
        <v>535</v>
      </c>
      <c r="C17" s="274">
        <f>C18+C19+C21+C24+C25+C20+C22+C23</f>
        <v>12981.4</v>
      </c>
      <c r="D17" s="275">
        <f>SUM(D18:D23)</f>
        <v>3523.1000000000004</v>
      </c>
      <c r="E17" s="47" t="e">
        <f>D17/#REF!*100</f>
        <v>#REF!</v>
      </c>
      <c r="G17">
        <v>10895.6</v>
      </c>
      <c r="H17" s="7">
        <v>0</v>
      </c>
    </row>
    <row r="18" spans="1:13" ht="18" x14ac:dyDescent="0.3">
      <c r="A18" s="445" t="s">
        <v>271</v>
      </c>
      <c r="B18" s="479" t="s">
        <v>230</v>
      </c>
      <c r="C18" s="406">
        <v>2400</v>
      </c>
      <c r="D18" s="480">
        <v>534.20000000000005</v>
      </c>
      <c r="E18" s="481" t="e">
        <f>D18/#REF!*100</f>
        <v>#REF!</v>
      </c>
      <c r="F18" s="384"/>
      <c r="G18" s="384">
        <v>1150</v>
      </c>
      <c r="H18" s="385">
        <v>0</v>
      </c>
      <c r="I18" s="384"/>
      <c r="J18" s="384"/>
    </row>
    <row r="19" spans="1:13" ht="129.75" customHeight="1" x14ac:dyDescent="0.3">
      <c r="A19" s="477" t="s">
        <v>531</v>
      </c>
      <c r="B19" s="476" t="s">
        <v>530</v>
      </c>
      <c r="C19" s="278">
        <v>3761.9</v>
      </c>
      <c r="D19" s="286">
        <v>1075.9000000000001</v>
      </c>
      <c r="E19" s="46" t="e">
        <f>D19/#REF!*100</f>
        <v>#REF!</v>
      </c>
      <c r="G19">
        <v>2146.9</v>
      </c>
      <c r="H19" s="7">
        <v>-871.79999999999973</v>
      </c>
    </row>
    <row r="20" spans="1:13" ht="18" x14ac:dyDescent="0.3">
      <c r="A20" s="482" t="s">
        <v>393</v>
      </c>
      <c r="B20" s="479" t="s">
        <v>227</v>
      </c>
      <c r="C20" s="406">
        <v>80</v>
      </c>
      <c r="D20" s="286">
        <v>6.8</v>
      </c>
      <c r="E20" s="46" t="e">
        <v>#REF!</v>
      </c>
      <c r="G20">
        <v>10.6</v>
      </c>
      <c r="H20" s="7">
        <v>0</v>
      </c>
    </row>
    <row r="21" spans="1:13" ht="54" x14ac:dyDescent="0.3">
      <c r="A21" s="315" t="s">
        <v>229</v>
      </c>
      <c r="B21" s="300" t="s">
        <v>228</v>
      </c>
      <c r="C21" s="406">
        <v>1800</v>
      </c>
      <c r="D21" s="277">
        <v>1906.2</v>
      </c>
      <c r="E21" s="46" t="e">
        <f>D21/#REF!*100</f>
        <v>#REF!</v>
      </c>
      <c r="G21">
        <v>5760.2</v>
      </c>
      <c r="H21" s="7">
        <v>405</v>
      </c>
    </row>
    <row r="22" spans="1:13" ht="45.75" customHeight="1" x14ac:dyDescent="0.3">
      <c r="A22" s="315" t="s">
        <v>272</v>
      </c>
      <c r="B22" s="300" t="s">
        <v>358</v>
      </c>
      <c r="C22" s="285">
        <v>900</v>
      </c>
      <c r="D22" s="277"/>
      <c r="E22" s="46"/>
      <c r="H22" s="7"/>
    </row>
    <row r="23" spans="1:13" ht="44.25" customHeight="1" x14ac:dyDescent="0.3">
      <c r="A23" s="315" t="s">
        <v>273</v>
      </c>
      <c r="B23" s="478" t="s">
        <v>532</v>
      </c>
      <c r="C23" s="285">
        <v>3900</v>
      </c>
      <c r="D23" s="277"/>
      <c r="E23" s="46"/>
      <c r="H23" s="7"/>
    </row>
    <row r="24" spans="1:13" ht="72" x14ac:dyDescent="0.35">
      <c r="A24" s="315" t="s">
        <v>394</v>
      </c>
      <c r="B24" s="386" t="s">
        <v>533</v>
      </c>
      <c r="C24" s="301">
        <v>139.5</v>
      </c>
      <c r="D24" s="277"/>
      <c r="E24" s="46"/>
      <c r="H24" s="7"/>
    </row>
    <row r="25" spans="1:13" ht="36" x14ac:dyDescent="0.35">
      <c r="A25" s="483" t="s">
        <v>269</v>
      </c>
      <c r="B25" s="484" t="s">
        <v>534</v>
      </c>
      <c r="C25" s="485">
        <v>0</v>
      </c>
      <c r="D25" s="277"/>
      <c r="E25" s="46"/>
      <c r="H25" s="7"/>
    </row>
    <row r="26" spans="1:13" ht="17.399999999999999" x14ac:dyDescent="0.3">
      <c r="A26" s="316" t="s">
        <v>226</v>
      </c>
      <c r="B26" s="283" t="s">
        <v>225</v>
      </c>
      <c r="C26" s="275">
        <f>C27+C29+C28+C30</f>
        <v>12196.599999999999</v>
      </c>
      <c r="D26" s="274" t="e">
        <f>D27+D28+D29+#REF!</f>
        <v>#REF!</v>
      </c>
      <c r="E26" s="47" t="e">
        <f>D26/#REF!*100</f>
        <v>#REF!</v>
      </c>
      <c r="G26">
        <v>8542.4</v>
      </c>
      <c r="H26" s="7">
        <v>0</v>
      </c>
    </row>
    <row r="27" spans="1:13" ht="37.5" customHeight="1" x14ac:dyDescent="0.3">
      <c r="A27" s="408" t="s">
        <v>395</v>
      </c>
      <c r="B27" s="282" t="s">
        <v>224</v>
      </c>
      <c r="C27" s="281">
        <v>9461.1</v>
      </c>
      <c r="D27" s="277">
        <v>3538</v>
      </c>
      <c r="E27" s="46" t="e">
        <f>D27/#REF!*100</f>
        <v>#REF!</v>
      </c>
      <c r="F27" s="280" t="s">
        <v>223</v>
      </c>
      <c r="G27">
        <v>6126.7</v>
      </c>
      <c r="H27" s="7">
        <v>0</v>
      </c>
    </row>
    <row r="28" spans="1:13" ht="57.75" customHeight="1" x14ac:dyDescent="0.3">
      <c r="A28" s="360" t="s">
        <v>397</v>
      </c>
      <c r="B28" s="279" t="s">
        <v>219</v>
      </c>
      <c r="C28" s="278">
        <v>3.8</v>
      </c>
      <c r="D28" s="277">
        <v>94.7</v>
      </c>
      <c r="E28" s="46" t="e">
        <f>D28/#REF!*100</f>
        <v>#REF!</v>
      </c>
      <c r="F28" s="280"/>
      <c r="G28">
        <v>167.4</v>
      </c>
      <c r="H28" s="7">
        <v>0</v>
      </c>
    </row>
    <row r="29" spans="1:13" ht="56.25" customHeight="1" x14ac:dyDescent="0.3">
      <c r="A29" s="569" t="s">
        <v>396</v>
      </c>
      <c r="B29" s="570" t="s">
        <v>220</v>
      </c>
      <c r="C29" s="407">
        <v>243</v>
      </c>
      <c r="D29" s="472">
        <v>-0.01</v>
      </c>
      <c r="E29" s="473" t="e">
        <f>D29/#REF!*100</f>
        <v>#REF!</v>
      </c>
      <c r="F29" s="487" t="s">
        <v>218</v>
      </c>
      <c r="G29" s="474">
        <v>-0.1</v>
      </c>
      <c r="H29" s="475">
        <v>0</v>
      </c>
      <c r="I29" s="474"/>
      <c r="J29" s="384"/>
      <c r="K29" s="501"/>
      <c r="L29" s="489"/>
      <c r="M29" s="489"/>
    </row>
    <row r="30" spans="1:13" ht="56.25" customHeight="1" x14ac:dyDescent="0.3">
      <c r="A30" s="445" t="s">
        <v>536</v>
      </c>
      <c r="B30" s="486" t="s">
        <v>296</v>
      </c>
      <c r="C30" s="407">
        <v>2488.6999999999998</v>
      </c>
      <c r="D30" s="277"/>
      <c r="E30" s="46"/>
      <c r="F30" s="276"/>
      <c r="H30" s="7"/>
      <c r="K30" s="7"/>
    </row>
    <row r="31" spans="1:13" ht="17.399999999999999" x14ac:dyDescent="0.3">
      <c r="A31" s="503" t="s">
        <v>217</v>
      </c>
      <c r="B31" s="504"/>
      <c r="C31" s="275">
        <f>C17+C26</f>
        <v>25178</v>
      </c>
      <c r="D31" s="274" t="e">
        <f>D26+D17</f>
        <v>#REF!</v>
      </c>
      <c r="E31" s="47" t="e">
        <f>D31/#REF!*100</f>
        <v>#REF!</v>
      </c>
      <c r="G31">
        <v>22561.249999999996</v>
      </c>
      <c r="H31" s="7">
        <v>-19438</v>
      </c>
      <c r="M31" s="7"/>
    </row>
    <row r="32" spans="1:13" x14ac:dyDescent="0.3">
      <c r="G32" s="7">
        <f>G31-C31</f>
        <v>-2616.7500000000036</v>
      </c>
    </row>
    <row r="33" spans="1:5" ht="18" x14ac:dyDescent="0.3">
      <c r="A33" s="506" t="s">
        <v>392</v>
      </c>
      <c r="B33" s="506"/>
      <c r="E33" s="7"/>
    </row>
  </sheetData>
  <mergeCells count="7">
    <mergeCell ref="K29:M29"/>
    <mergeCell ref="B5:C5"/>
    <mergeCell ref="A31:B31"/>
    <mergeCell ref="A14:C14"/>
    <mergeCell ref="A33:B33"/>
    <mergeCell ref="B11:C11"/>
    <mergeCell ref="A13:C13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4.4" x14ac:dyDescent="0.3"/>
  <cols>
    <col min="1" max="1" width="29.109375" customWidth="1"/>
    <col min="2" max="2" width="49.6640625" customWidth="1"/>
    <col min="3" max="3" width="18.5546875" style="7" customWidth="1"/>
  </cols>
  <sheetData>
    <row r="1" spans="1:4" ht="15.6" x14ac:dyDescent="0.3">
      <c r="C1" s="323" t="s">
        <v>306</v>
      </c>
    </row>
    <row r="2" spans="1:4" ht="15.6" x14ac:dyDescent="0.3">
      <c r="C2" s="323" t="s">
        <v>0</v>
      </c>
    </row>
    <row r="3" spans="1:4" ht="15.6" x14ac:dyDescent="0.3">
      <c r="C3" s="323" t="s">
        <v>1</v>
      </c>
    </row>
    <row r="4" spans="1:4" ht="15.6" x14ac:dyDescent="0.3">
      <c r="C4" s="323" t="s">
        <v>2</v>
      </c>
    </row>
    <row r="5" spans="1:4" x14ac:dyDescent="0.3">
      <c r="B5" s="509" t="s">
        <v>516</v>
      </c>
      <c r="C5" s="509"/>
    </row>
    <row r="6" spans="1:4" x14ac:dyDescent="0.3">
      <c r="C6" s="317"/>
    </row>
    <row r="7" spans="1:4" ht="17.399999999999999" x14ac:dyDescent="0.3">
      <c r="A7" s="507" t="s">
        <v>399</v>
      </c>
      <c r="B7" s="508"/>
      <c r="C7" s="508"/>
      <c r="D7" s="324"/>
    </row>
    <row r="8" spans="1:4" ht="18.75" customHeight="1" x14ac:dyDescent="0.35">
      <c r="C8" s="325" t="s">
        <v>3</v>
      </c>
      <c r="D8" s="326"/>
    </row>
    <row r="9" spans="1:4" ht="34.799999999999997" x14ac:dyDescent="0.3">
      <c r="A9" s="327" t="s">
        <v>233</v>
      </c>
      <c r="B9" s="327" t="s">
        <v>232</v>
      </c>
      <c r="C9" s="328" t="s">
        <v>163</v>
      </c>
    </row>
    <row r="10" spans="1:4" ht="18" x14ac:dyDescent="0.35">
      <c r="A10" s="329">
        <v>1</v>
      </c>
      <c r="B10" s="329">
        <v>2</v>
      </c>
      <c r="C10" s="330">
        <v>3</v>
      </c>
    </row>
    <row r="11" spans="1:4" ht="25.5" customHeight="1" x14ac:dyDescent="0.3">
      <c r="A11" s="331" t="s">
        <v>307</v>
      </c>
      <c r="B11" s="332" t="s">
        <v>225</v>
      </c>
      <c r="C11" s="333">
        <f>C12+C18+C16</f>
        <v>9679.6</v>
      </c>
    </row>
    <row r="12" spans="1:4" ht="54" x14ac:dyDescent="0.3">
      <c r="A12" s="315" t="s">
        <v>308</v>
      </c>
      <c r="B12" s="334" t="s">
        <v>309</v>
      </c>
      <c r="C12" s="335">
        <f>C13</f>
        <v>9461.1</v>
      </c>
    </row>
    <row r="13" spans="1:4" ht="40.5" customHeight="1" x14ac:dyDescent="0.3">
      <c r="A13" s="360" t="s">
        <v>400</v>
      </c>
      <c r="B13" s="336" t="s">
        <v>310</v>
      </c>
      <c r="C13" s="335">
        <f>C14</f>
        <v>9461.1</v>
      </c>
    </row>
    <row r="14" spans="1:4" ht="36" x14ac:dyDescent="0.3">
      <c r="A14" s="409" t="s">
        <v>401</v>
      </c>
      <c r="B14" s="336" t="s">
        <v>311</v>
      </c>
      <c r="C14" s="335">
        <f>C15</f>
        <v>9461.1</v>
      </c>
    </row>
    <row r="15" spans="1:4" ht="36" x14ac:dyDescent="0.3">
      <c r="A15" s="360" t="s">
        <v>395</v>
      </c>
      <c r="B15" s="336" t="s">
        <v>224</v>
      </c>
      <c r="C15" s="335">
        <v>9461.1</v>
      </c>
      <c r="D15" s="7"/>
    </row>
    <row r="16" spans="1:4" ht="19.5" hidden="1" customHeight="1" x14ac:dyDescent="0.3">
      <c r="A16" s="320" t="s">
        <v>312</v>
      </c>
      <c r="B16" s="337" t="s">
        <v>313</v>
      </c>
      <c r="C16" s="335">
        <v>0</v>
      </c>
      <c r="D16" s="7"/>
    </row>
    <row r="17" spans="1:5" ht="39.75" hidden="1" customHeight="1" x14ac:dyDescent="0.3">
      <c r="A17" s="320" t="s">
        <v>222</v>
      </c>
      <c r="B17" s="337" t="s">
        <v>221</v>
      </c>
      <c r="C17" s="335">
        <v>0</v>
      </c>
      <c r="D17" s="7"/>
    </row>
    <row r="18" spans="1:5" ht="36" x14ac:dyDescent="0.3">
      <c r="A18" s="360" t="s">
        <v>402</v>
      </c>
      <c r="B18" s="337" t="s">
        <v>314</v>
      </c>
      <c r="C18" s="338">
        <f>C22+C20</f>
        <v>218.5</v>
      </c>
      <c r="E18" s="7"/>
    </row>
    <row r="19" spans="1:5" ht="54" x14ac:dyDescent="0.3">
      <c r="A19" s="360" t="s">
        <v>404</v>
      </c>
      <c r="B19" s="337" t="s">
        <v>322</v>
      </c>
      <c r="C19" s="338">
        <v>3.8</v>
      </c>
      <c r="E19" s="7"/>
    </row>
    <row r="20" spans="1:5" ht="54" x14ac:dyDescent="0.3">
      <c r="A20" s="360" t="s">
        <v>397</v>
      </c>
      <c r="B20" s="337" t="s">
        <v>219</v>
      </c>
      <c r="C20" s="338">
        <v>3.8</v>
      </c>
      <c r="E20" s="7"/>
    </row>
    <row r="21" spans="1:5" ht="72" x14ac:dyDescent="0.3">
      <c r="A21" s="360" t="s">
        <v>405</v>
      </c>
      <c r="B21" s="337" t="s">
        <v>315</v>
      </c>
      <c r="C21" s="338">
        <v>214.7</v>
      </c>
    </row>
    <row r="22" spans="1:5" ht="72" x14ac:dyDescent="0.3">
      <c r="A22" s="360" t="s">
        <v>396</v>
      </c>
      <c r="B22" s="337" t="s">
        <v>220</v>
      </c>
      <c r="C22" s="338">
        <v>214.7</v>
      </c>
    </row>
    <row r="23" spans="1:5" ht="54" hidden="1" x14ac:dyDescent="0.3">
      <c r="A23" s="339" t="s">
        <v>316</v>
      </c>
      <c r="B23" s="340" t="s">
        <v>317</v>
      </c>
      <c r="C23" s="338"/>
    </row>
    <row r="24" spans="1:5" ht="54" hidden="1" x14ac:dyDescent="0.3">
      <c r="A24" s="339" t="s">
        <v>318</v>
      </c>
      <c r="B24" s="340" t="s">
        <v>319</v>
      </c>
      <c r="C24" s="338"/>
    </row>
    <row r="25" spans="1:5" ht="72" hidden="1" x14ac:dyDescent="0.3">
      <c r="A25" s="339" t="s">
        <v>320</v>
      </c>
      <c r="B25" s="341" t="s">
        <v>321</v>
      </c>
      <c r="C25" s="338"/>
    </row>
    <row r="27" spans="1:5" ht="84" customHeight="1" x14ac:dyDescent="0.3">
      <c r="A27" s="488" t="s">
        <v>403</v>
      </c>
      <c r="B27" s="489"/>
      <c r="C27" s="489"/>
    </row>
    <row r="28" spans="1:5" ht="18" x14ac:dyDescent="0.3">
      <c r="A28" s="342"/>
      <c r="B28" s="343"/>
      <c r="C28" s="344"/>
      <c r="E28" s="7"/>
    </row>
    <row r="29" spans="1:5" ht="18" x14ac:dyDescent="0.3">
      <c r="A29" s="488"/>
      <c r="B29" s="489"/>
      <c r="C29" s="489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4.4" x14ac:dyDescent="0.3"/>
  <cols>
    <col min="1" max="1" width="32" customWidth="1"/>
    <col min="2" max="2" width="60.88671875" customWidth="1"/>
    <col min="3" max="3" width="16.44140625" style="7" customWidth="1"/>
  </cols>
  <sheetData>
    <row r="2" spans="1:3" ht="15.6" x14ac:dyDescent="0.3">
      <c r="C2" s="323" t="s">
        <v>208</v>
      </c>
    </row>
    <row r="3" spans="1:3" ht="15.6" x14ac:dyDescent="0.3">
      <c r="C3" s="323" t="s">
        <v>0</v>
      </c>
    </row>
    <row r="4" spans="1:3" ht="15.6" x14ac:dyDescent="0.3">
      <c r="C4" s="323" t="s">
        <v>1</v>
      </c>
    </row>
    <row r="5" spans="1:3" ht="15.6" x14ac:dyDescent="0.3">
      <c r="C5" s="323" t="s">
        <v>2</v>
      </c>
    </row>
    <row r="6" spans="1:3" x14ac:dyDescent="0.3">
      <c r="C6" s="317"/>
    </row>
    <row r="8" spans="1:3" ht="52.5" customHeight="1" x14ac:dyDescent="0.3">
      <c r="A8" s="510" t="s">
        <v>406</v>
      </c>
      <c r="B8" s="511"/>
      <c r="C8" s="511"/>
    </row>
    <row r="9" spans="1:3" ht="18.75" customHeight="1" x14ac:dyDescent="0.35">
      <c r="C9" s="325" t="s">
        <v>3</v>
      </c>
    </row>
    <row r="10" spans="1:3" ht="34.799999999999997" x14ac:dyDescent="0.3">
      <c r="A10" s="345" t="s">
        <v>233</v>
      </c>
      <c r="B10" s="345" t="s">
        <v>232</v>
      </c>
      <c r="C10" s="346" t="s">
        <v>163</v>
      </c>
    </row>
    <row r="11" spans="1:3" ht="18" x14ac:dyDescent="0.35">
      <c r="A11" s="347">
        <v>1</v>
      </c>
      <c r="B11" s="347">
        <v>2</v>
      </c>
      <c r="C11" s="348">
        <v>3</v>
      </c>
    </row>
    <row r="12" spans="1:3" ht="17.399999999999999" x14ac:dyDescent="0.3">
      <c r="A12" s="345" t="s">
        <v>307</v>
      </c>
      <c r="B12" s="349" t="s">
        <v>225</v>
      </c>
      <c r="C12" s="350">
        <f>C16</f>
        <v>0</v>
      </c>
    </row>
    <row r="13" spans="1:3" ht="36" x14ac:dyDescent="0.3">
      <c r="A13" s="339" t="s">
        <v>308</v>
      </c>
      <c r="B13" s="340" t="s">
        <v>309</v>
      </c>
      <c r="C13" s="375">
        <v>0</v>
      </c>
    </row>
    <row r="14" spans="1:3" ht="36" x14ac:dyDescent="0.3">
      <c r="A14" s="409" t="s">
        <v>400</v>
      </c>
      <c r="B14" s="351" t="s">
        <v>310</v>
      </c>
      <c r="C14" s="375">
        <v>0</v>
      </c>
    </row>
    <row r="15" spans="1:3" ht="36" x14ac:dyDescent="0.3">
      <c r="A15" s="409" t="s">
        <v>401</v>
      </c>
      <c r="B15" s="351" t="s">
        <v>311</v>
      </c>
      <c r="C15" s="375">
        <v>0</v>
      </c>
    </row>
    <row r="16" spans="1:3" ht="36" x14ac:dyDescent="0.3">
      <c r="A16" s="409" t="s">
        <v>395</v>
      </c>
      <c r="B16" s="351" t="s">
        <v>224</v>
      </c>
      <c r="C16" s="375">
        <v>0</v>
      </c>
    </row>
    <row r="18" spans="1:3" ht="18" x14ac:dyDescent="0.3">
      <c r="A18" s="488" t="s">
        <v>407</v>
      </c>
      <c r="B18" s="489"/>
      <c r="C18" s="489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4.4" x14ac:dyDescent="0.3"/>
  <cols>
    <col min="1" max="1" width="58.44140625" customWidth="1"/>
    <col min="2" max="2" width="7.44140625" customWidth="1"/>
    <col min="3" max="3" width="8" customWidth="1"/>
    <col min="4" max="4" width="21.109375" style="67" customWidth="1"/>
    <col min="5" max="5" width="16.88671875" hidden="1" customWidth="1"/>
    <col min="6" max="6" width="13" hidden="1" customWidth="1"/>
    <col min="7" max="7" width="12.5546875" hidden="1" customWidth="1"/>
    <col min="8" max="10" width="0" hidden="1" customWidth="1"/>
  </cols>
  <sheetData>
    <row r="1" spans="1:13" ht="15.6" x14ac:dyDescent="0.3">
      <c r="D1" s="302" t="s">
        <v>268</v>
      </c>
    </row>
    <row r="2" spans="1:13" ht="15.6" x14ac:dyDescent="0.3">
      <c r="D2" s="91" t="s">
        <v>0</v>
      </c>
    </row>
    <row r="3" spans="1:13" ht="15.6" x14ac:dyDescent="0.3">
      <c r="D3" s="91" t="s">
        <v>1</v>
      </c>
    </row>
    <row r="4" spans="1:13" ht="15.6" x14ac:dyDescent="0.3">
      <c r="D4" s="91" t="s">
        <v>2</v>
      </c>
    </row>
    <row r="5" spans="1:13" x14ac:dyDescent="0.3">
      <c r="B5" s="509" t="s">
        <v>517</v>
      </c>
      <c r="C5" s="509"/>
      <c r="D5" s="509"/>
    </row>
    <row r="6" spans="1:13" x14ac:dyDescent="0.3">
      <c r="C6" s="502"/>
      <c r="D6" s="489"/>
    </row>
    <row r="7" spans="1:13" x14ac:dyDescent="0.3">
      <c r="H7" s="7"/>
    </row>
    <row r="8" spans="1:13" ht="37.5" customHeight="1" x14ac:dyDescent="0.3">
      <c r="A8" s="507" t="s">
        <v>408</v>
      </c>
      <c r="B8" s="507"/>
      <c r="C8" s="507"/>
      <c r="D8" s="507"/>
      <c r="E8" s="7"/>
    </row>
    <row r="9" spans="1:13" ht="18" x14ac:dyDescent="0.35">
      <c r="A9" s="1"/>
      <c r="D9" s="92" t="s">
        <v>3</v>
      </c>
    </row>
    <row r="10" spans="1:13" ht="54" x14ac:dyDescent="0.3">
      <c r="A10" s="48" t="s">
        <v>22</v>
      </c>
      <c r="B10" s="2" t="s">
        <v>5</v>
      </c>
      <c r="C10" s="2" t="s">
        <v>6</v>
      </c>
      <c r="D10" s="102" t="s">
        <v>163</v>
      </c>
      <c r="E10" s="57" t="s">
        <v>133</v>
      </c>
      <c r="F10" s="57" t="s">
        <v>132</v>
      </c>
    </row>
    <row r="11" spans="1:13" ht="18" x14ac:dyDescent="0.35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7.399999999999999" x14ac:dyDescent="0.3">
      <c r="A12" s="50" t="s">
        <v>7</v>
      </c>
      <c r="B12" s="4"/>
      <c r="C12" s="4"/>
      <c r="D12" s="381">
        <f>D13+D21+D23+D26++D30+D33+D35+D38+D40+D42+D18</f>
        <v>22371</v>
      </c>
      <c r="E12" s="382" t="e">
        <f>E13+E21+E23+E26+E30+#REF!+E33+E35+E38+E40</f>
        <v>#REF!</v>
      </c>
      <c r="F12" s="383" t="e">
        <f>E12/#REF!*100</f>
        <v>#REF!</v>
      </c>
      <c r="G12" s="384">
        <v>21991.3</v>
      </c>
      <c r="H12" s="385">
        <f>G12-D12</f>
        <v>-379.70000000000073</v>
      </c>
      <c r="I12" s="384"/>
      <c r="J12" s="384"/>
      <c r="K12" s="384"/>
      <c r="L12" s="385"/>
      <c r="M12" s="384"/>
    </row>
    <row r="13" spans="1:13" ht="17.399999999999999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5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5">
      <c r="A15" s="310" t="s">
        <v>202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2" x14ac:dyDescent="0.35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4" x14ac:dyDescent="0.35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6" x14ac:dyDescent="0.35">
      <c r="A18" s="376" t="s">
        <v>354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" x14ac:dyDescent="0.35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" x14ac:dyDescent="0.35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7.399999999999999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" x14ac:dyDescent="0.35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4.799999999999997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4" x14ac:dyDescent="0.35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137</v>
      </c>
      <c r="K24" s="156"/>
      <c r="L24" s="156"/>
    </row>
    <row r="25" spans="1:12" ht="44.25" customHeight="1" x14ac:dyDescent="0.35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138</v>
      </c>
      <c r="K25" s="156"/>
      <c r="L25" s="156"/>
    </row>
    <row r="26" spans="1:12" ht="17.399999999999999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" x14ac:dyDescent="0.35">
      <c r="A27" s="63" t="s">
        <v>98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" x14ac:dyDescent="0.35">
      <c r="A28" s="52" t="str">
        <f>прил._7!B90</f>
        <v>Связь и информатика</v>
      </c>
      <c r="B28" s="10" t="s">
        <v>26</v>
      </c>
      <c r="C28" s="10" t="s">
        <v>101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6" x14ac:dyDescent="0.35">
      <c r="A29" s="436" t="s">
        <v>455</v>
      </c>
      <c r="B29" s="435" t="s">
        <v>26</v>
      </c>
      <c r="C29" s="435" t="s">
        <v>40</v>
      </c>
      <c r="D29" s="105">
        <v>10</v>
      </c>
      <c r="E29" s="58"/>
      <c r="F29" s="46"/>
      <c r="K29" s="156"/>
      <c r="L29" s="156"/>
    </row>
    <row r="30" spans="1:12" ht="17.399999999999999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" x14ac:dyDescent="0.35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" x14ac:dyDescent="0.35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7.399999999999999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" x14ac:dyDescent="0.35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7.399999999999999" x14ac:dyDescent="0.3">
      <c r="A35" s="55" t="s">
        <v>38</v>
      </c>
      <c r="B35" s="59">
        <v>10</v>
      </c>
      <c r="C35" s="60" t="s">
        <v>134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" x14ac:dyDescent="0.35">
      <c r="A36" s="56" t="s">
        <v>39</v>
      </c>
      <c r="B36" s="61">
        <v>10</v>
      </c>
      <c r="C36" s="62" t="s">
        <v>135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" x14ac:dyDescent="0.35">
      <c r="A37" s="56" t="s">
        <v>122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7.399999999999999" x14ac:dyDescent="0.3">
      <c r="A38" s="54" t="s">
        <v>183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" x14ac:dyDescent="0.35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136</v>
      </c>
      <c r="K39" s="156"/>
      <c r="L39" s="156"/>
    </row>
    <row r="40" spans="1:256" ht="17.399999999999999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" x14ac:dyDescent="0.35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4.799999999999997" x14ac:dyDescent="0.3">
      <c r="A42" s="178" t="s">
        <v>184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6" x14ac:dyDescent="0.35">
      <c r="A43" s="185" t="s">
        <v>185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" x14ac:dyDescent="0.35">
      <c r="E44" s="95"/>
      <c r="F44" s="96"/>
      <c r="K44" s="161"/>
      <c r="L44" s="156"/>
    </row>
    <row r="46" spans="1:256" ht="15" customHeight="1" x14ac:dyDescent="0.3">
      <c r="A46" s="66" t="s">
        <v>409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33203125" defaultRowHeight="13.8" x14ac:dyDescent="0.25"/>
  <cols>
    <col min="1" max="1" width="3.88671875" style="15" customWidth="1"/>
    <col min="2" max="2" width="45.33203125" style="15" customWidth="1"/>
    <col min="3" max="3" width="3.6640625" style="15" customWidth="1"/>
    <col min="4" max="5" width="5" style="15" customWidth="1"/>
    <col min="6" max="6" width="9" style="15" customWidth="1"/>
    <col min="7" max="7" width="4.6640625" style="16" customWidth="1"/>
    <col min="8" max="8" width="15.6640625" style="15" customWidth="1"/>
    <col min="9" max="9" width="13" style="15" hidden="1" customWidth="1"/>
    <col min="10" max="10" width="2.6640625" style="15" hidden="1" customWidth="1"/>
    <col min="11" max="254" width="9.109375" style="15" customWidth="1"/>
    <col min="255" max="255" width="3.88671875" style="15" customWidth="1"/>
    <col min="256" max="16384" width="45.33203125" style="15"/>
  </cols>
  <sheetData>
    <row r="1" spans="1:16" ht="14.4" x14ac:dyDescent="0.3">
      <c r="B1"/>
      <c r="C1" s="520" t="s">
        <v>355</v>
      </c>
      <c r="D1" s="520"/>
      <c r="E1" s="520"/>
      <c r="F1" s="520"/>
      <c r="G1" s="520"/>
      <c r="H1" s="520"/>
    </row>
    <row r="2" spans="1:16" x14ac:dyDescent="0.25">
      <c r="C2" s="520" t="s">
        <v>0</v>
      </c>
      <c r="D2" s="520"/>
      <c r="E2" s="520"/>
      <c r="F2" s="520"/>
      <c r="G2" s="520"/>
      <c r="H2" s="520"/>
    </row>
    <row r="3" spans="1:16" x14ac:dyDescent="0.25">
      <c r="C3" s="520" t="s">
        <v>127</v>
      </c>
      <c r="D3" s="520"/>
      <c r="E3" s="520"/>
      <c r="F3" s="520"/>
      <c r="G3" s="520"/>
      <c r="H3" s="520"/>
    </row>
    <row r="4" spans="1:16" x14ac:dyDescent="0.25">
      <c r="C4" s="520" t="s">
        <v>2</v>
      </c>
      <c r="D4" s="520"/>
      <c r="E4" s="520"/>
      <c r="F4" s="520"/>
      <c r="G4" s="520"/>
      <c r="H4" s="520"/>
    </row>
    <row r="5" spans="1:16" ht="14.4" x14ac:dyDescent="0.3">
      <c r="C5" s="520" t="s">
        <v>518</v>
      </c>
      <c r="D5" s="509"/>
      <c r="E5" s="509"/>
      <c r="F5" s="509"/>
      <c r="G5" s="509"/>
      <c r="H5" s="509"/>
    </row>
    <row r="6" spans="1:16" x14ac:dyDescent="0.25">
      <c r="C6" s="457"/>
      <c r="D6" s="457"/>
      <c r="E6" s="457"/>
      <c r="F6" s="457"/>
      <c r="G6" s="457"/>
      <c r="H6" s="457"/>
    </row>
    <row r="7" spans="1:16" x14ac:dyDescent="0.25">
      <c r="C7" s="520"/>
      <c r="D7" s="520"/>
      <c r="E7" s="520"/>
      <c r="F7" s="520"/>
      <c r="G7" s="520"/>
      <c r="H7" s="520"/>
    </row>
    <row r="8" spans="1:16" ht="52.5" customHeight="1" x14ac:dyDescent="0.25">
      <c r="A8" s="521" t="s">
        <v>410</v>
      </c>
      <c r="B8" s="521"/>
      <c r="C8" s="521"/>
      <c r="D8" s="521"/>
      <c r="E8" s="521"/>
      <c r="F8" s="521"/>
      <c r="G8" s="521"/>
      <c r="H8" s="521"/>
    </row>
    <row r="9" spans="1:16" x14ac:dyDescent="0.25">
      <c r="H9" s="17" t="s">
        <v>60</v>
      </c>
    </row>
    <row r="10" spans="1:16" ht="42" customHeight="1" x14ac:dyDescent="0.25">
      <c r="A10" s="18" t="s">
        <v>61</v>
      </c>
      <c r="B10" s="18" t="s">
        <v>4</v>
      </c>
      <c r="C10" s="512" t="s">
        <v>33</v>
      </c>
      <c r="D10" s="513"/>
      <c r="E10" s="513"/>
      <c r="F10" s="514"/>
      <c r="G10" s="145" t="s">
        <v>34</v>
      </c>
      <c r="H10" s="101" t="s">
        <v>163</v>
      </c>
      <c r="I10" s="45" t="s">
        <v>133</v>
      </c>
      <c r="J10" s="45" t="s">
        <v>132</v>
      </c>
    </row>
    <row r="11" spans="1:16" x14ac:dyDescent="0.25">
      <c r="A11" s="19">
        <v>1</v>
      </c>
      <c r="B11" s="19">
        <v>2</v>
      </c>
      <c r="C11" s="515">
        <v>6</v>
      </c>
      <c r="D11" s="516"/>
      <c r="E11" s="516"/>
      <c r="F11" s="517"/>
      <c r="G11" s="146">
        <v>7</v>
      </c>
      <c r="H11" s="19">
        <v>8</v>
      </c>
    </row>
    <row r="12" spans="1:16" ht="18" customHeight="1" x14ac:dyDescent="0.25">
      <c r="A12" s="20"/>
      <c r="B12" s="127" t="s">
        <v>64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19"/>
      <c r="L12" s="33"/>
      <c r="P12" s="33"/>
    </row>
    <row r="13" spans="1:16" s="24" customFormat="1" ht="22.5" customHeight="1" x14ac:dyDescent="0.25">
      <c r="A13" s="23"/>
      <c r="B13" s="132" t="s">
        <v>129</v>
      </c>
      <c r="C13" s="119" t="s">
        <v>25</v>
      </c>
      <c r="D13" s="119" t="s">
        <v>67</v>
      </c>
      <c r="E13" s="119" t="s">
        <v>24</v>
      </c>
      <c r="F13" s="119" t="s">
        <v>140</v>
      </c>
      <c r="G13" s="119"/>
      <c r="H13" s="120">
        <f>H14</f>
        <v>50</v>
      </c>
      <c r="J13" s="34"/>
      <c r="K13" s="418"/>
    </row>
    <row r="14" spans="1:16" s="24" customFormat="1" ht="21" customHeight="1" x14ac:dyDescent="0.25">
      <c r="A14" s="25"/>
      <c r="B14" s="131" t="s">
        <v>110</v>
      </c>
      <c r="C14" s="27" t="s">
        <v>25</v>
      </c>
      <c r="D14" s="27" t="s">
        <v>76</v>
      </c>
      <c r="E14" s="27" t="s">
        <v>24</v>
      </c>
      <c r="F14" s="27" t="s">
        <v>140</v>
      </c>
      <c r="G14" s="27"/>
      <c r="H14" s="36">
        <f>H15</f>
        <v>50</v>
      </c>
      <c r="K14" s="418"/>
    </row>
    <row r="15" spans="1:16" s="24" customFormat="1" ht="42" customHeight="1" x14ac:dyDescent="0.25">
      <c r="A15" s="25"/>
      <c r="B15" s="131" t="s">
        <v>111</v>
      </c>
      <c r="C15" s="27" t="s">
        <v>25</v>
      </c>
      <c r="D15" s="27" t="s">
        <v>76</v>
      </c>
      <c r="E15" s="27" t="s">
        <v>24</v>
      </c>
      <c r="F15" s="27" t="s">
        <v>139</v>
      </c>
      <c r="G15" s="27"/>
      <c r="H15" s="36">
        <f>H16</f>
        <v>50</v>
      </c>
      <c r="K15" s="418"/>
    </row>
    <row r="16" spans="1:16" s="24" customFormat="1" ht="28.5" customHeight="1" x14ac:dyDescent="0.25">
      <c r="A16" s="25"/>
      <c r="B16" s="129" t="s">
        <v>81</v>
      </c>
      <c r="C16" s="27" t="s">
        <v>25</v>
      </c>
      <c r="D16" s="27" t="s">
        <v>76</v>
      </c>
      <c r="E16" s="27" t="s">
        <v>24</v>
      </c>
      <c r="F16" s="27" t="s">
        <v>139</v>
      </c>
      <c r="G16" s="27" t="s">
        <v>82</v>
      </c>
      <c r="H16" s="36">
        <v>50</v>
      </c>
      <c r="K16" s="418"/>
    </row>
    <row r="17" spans="1:11" s="24" customFormat="1" ht="41.4" x14ac:dyDescent="0.25">
      <c r="A17" s="23"/>
      <c r="B17" s="132" t="s">
        <v>128</v>
      </c>
      <c r="C17" s="119" t="s">
        <v>26</v>
      </c>
      <c r="D17" s="119" t="s">
        <v>67</v>
      </c>
      <c r="E17" s="119" t="s">
        <v>24</v>
      </c>
      <c r="F17" s="119" t="s">
        <v>140</v>
      </c>
      <c r="G17" s="119"/>
      <c r="H17" s="120">
        <f>H20</f>
        <v>3761.9</v>
      </c>
      <c r="K17" s="418"/>
    </row>
    <row r="18" spans="1:11" ht="15.75" customHeight="1" x14ac:dyDescent="0.25">
      <c r="A18" s="25"/>
      <c r="B18" s="129" t="s">
        <v>99</v>
      </c>
      <c r="C18" s="27" t="s">
        <v>26</v>
      </c>
      <c r="D18" s="27" t="s">
        <v>76</v>
      </c>
      <c r="E18" s="27" t="s">
        <v>24</v>
      </c>
      <c r="F18" s="27" t="s">
        <v>140</v>
      </c>
      <c r="G18" s="27"/>
      <c r="H18" s="36">
        <f>H19</f>
        <v>3761.9</v>
      </c>
      <c r="K18" s="410"/>
    </row>
    <row r="19" spans="1:11" ht="27.6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76</v>
      </c>
      <c r="E19" s="27" t="s">
        <v>24</v>
      </c>
      <c r="F19" s="27" t="s">
        <v>141</v>
      </c>
      <c r="G19" s="27"/>
      <c r="H19" s="36">
        <f>H20</f>
        <v>3761.9</v>
      </c>
      <c r="K19" s="410"/>
    </row>
    <row r="20" spans="1:11" s="32" customFormat="1" ht="28.5" customHeight="1" x14ac:dyDescent="0.25">
      <c r="A20" s="25"/>
      <c r="B20" s="130" t="s">
        <v>81</v>
      </c>
      <c r="C20" s="27" t="s">
        <v>26</v>
      </c>
      <c r="D20" s="27" t="s">
        <v>76</v>
      </c>
      <c r="E20" s="27" t="s">
        <v>24</v>
      </c>
      <c r="F20" s="27" t="s">
        <v>141</v>
      </c>
      <c r="G20" s="27" t="s">
        <v>82</v>
      </c>
      <c r="H20" s="36">
        <v>3761.9</v>
      </c>
      <c r="K20" s="410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67</v>
      </c>
      <c r="E21" s="119" t="s">
        <v>24</v>
      </c>
      <c r="F21" s="119" t="s">
        <v>140</v>
      </c>
      <c r="G21" s="119"/>
      <c r="H21" s="120">
        <f>H26+H29</f>
        <v>433.1</v>
      </c>
      <c r="K21" s="410"/>
    </row>
    <row r="22" spans="1:11" s="32" customFormat="1" ht="48" customHeight="1" x14ac:dyDescent="0.25">
      <c r="A22" s="25"/>
      <c r="B22" s="131" t="s">
        <v>189</v>
      </c>
      <c r="C22" s="27" t="s">
        <v>31</v>
      </c>
      <c r="D22" s="27" t="s">
        <v>76</v>
      </c>
      <c r="E22" s="27" t="s">
        <v>24</v>
      </c>
      <c r="F22" s="27" t="s">
        <v>159</v>
      </c>
      <c r="G22" s="27"/>
      <c r="H22" s="36">
        <f>H25</f>
        <v>413.1</v>
      </c>
      <c r="K22" s="410"/>
    </row>
    <row r="23" spans="1:11" ht="17.25" hidden="1" customHeight="1" x14ac:dyDescent="0.25">
      <c r="A23" s="25"/>
      <c r="B23" s="22" t="s">
        <v>51</v>
      </c>
      <c r="C23" s="27" t="s">
        <v>31</v>
      </c>
      <c r="D23" s="27" t="s">
        <v>76</v>
      </c>
      <c r="E23" s="27"/>
      <c r="F23" s="27" t="s">
        <v>159</v>
      </c>
      <c r="G23" s="27"/>
      <c r="H23" s="36"/>
      <c r="K23" s="410"/>
    </row>
    <row r="24" spans="1:11" ht="28.5" hidden="1" customHeight="1" x14ac:dyDescent="0.25">
      <c r="A24" s="25"/>
      <c r="B24" s="22" t="s">
        <v>81</v>
      </c>
      <c r="C24" s="27" t="s">
        <v>31</v>
      </c>
      <c r="D24" s="27" t="s">
        <v>76</v>
      </c>
      <c r="E24" s="27"/>
      <c r="F24" s="27" t="s">
        <v>159</v>
      </c>
      <c r="G24" s="27" t="s">
        <v>82</v>
      </c>
      <c r="H24" s="36"/>
      <c r="K24" s="410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76</v>
      </c>
      <c r="E25" s="27" t="s">
        <v>24</v>
      </c>
      <c r="F25" s="27" t="s">
        <v>159</v>
      </c>
      <c r="G25" s="27"/>
      <c r="H25" s="36">
        <f>H26</f>
        <v>413.1</v>
      </c>
      <c r="K25" s="410"/>
    </row>
    <row r="26" spans="1:11" ht="75" customHeight="1" x14ac:dyDescent="0.25">
      <c r="A26" s="25"/>
      <c r="B26" s="79" t="s">
        <v>77</v>
      </c>
      <c r="C26" s="27" t="s">
        <v>31</v>
      </c>
      <c r="D26" s="27" t="s">
        <v>76</v>
      </c>
      <c r="E26" s="27" t="s">
        <v>24</v>
      </c>
      <c r="F26" s="27" t="s">
        <v>159</v>
      </c>
      <c r="G26" s="27" t="s">
        <v>78</v>
      </c>
      <c r="H26" s="36">
        <f>прил._7!K75</f>
        <v>413.1</v>
      </c>
      <c r="K26" s="410"/>
    </row>
    <row r="27" spans="1:11" ht="17.25" customHeight="1" x14ac:dyDescent="0.25">
      <c r="A27" s="25"/>
      <c r="B27" s="129" t="s">
        <v>96</v>
      </c>
      <c r="C27" s="27" t="s">
        <v>31</v>
      </c>
      <c r="D27" s="27" t="s">
        <v>91</v>
      </c>
      <c r="E27" s="27" t="s">
        <v>24</v>
      </c>
      <c r="F27" s="27" t="s">
        <v>140</v>
      </c>
      <c r="G27" s="27"/>
      <c r="H27" s="36">
        <v>20</v>
      </c>
      <c r="K27" s="410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91</v>
      </c>
      <c r="E28" s="27" t="s">
        <v>24</v>
      </c>
      <c r="F28" s="27" t="s">
        <v>160</v>
      </c>
      <c r="G28" s="27"/>
      <c r="H28" s="36">
        <v>20</v>
      </c>
      <c r="K28" s="410"/>
    </row>
    <row r="29" spans="1:11" ht="15.75" customHeight="1" x14ac:dyDescent="0.25">
      <c r="A29" s="25"/>
      <c r="B29" s="163" t="s">
        <v>83</v>
      </c>
      <c r="C29" s="27" t="s">
        <v>31</v>
      </c>
      <c r="D29" s="27" t="s">
        <v>91</v>
      </c>
      <c r="E29" s="27" t="s">
        <v>24</v>
      </c>
      <c r="F29" s="27" t="s">
        <v>160</v>
      </c>
      <c r="G29" s="27" t="s">
        <v>117</v>
      </c>
      <c r="H29" s="36">
        <f>прил._7!K79</f>
        <v>20</v>
      </c>
      <c r="K29" s="410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67</v>
      </c>
      <c r="E30" s="119" t="s">
        <v>24</v>
      </c>
      <c r="F30" s="119" t="s">
        <v>140</v>
      </c>
      <c r="G30" s="119"/>
      <c r="H30" s="120">
        <f>H32</f>
        <v>5086.2</v>
      </c>
      <c r="K30" s="410"/>
    </row>
    <row r="31" spans="1:11" ht="15.75" customHeight="1" x14ac:dyDescent="0.3">
      <c r="A31" s="25"/>
      <c r="B31" s="148" t="s">
        <v>167</v>
      </c>
      <c r="C31" s="27" t="s">
        <v>29</v>
      </c>
      <c r="D31" s="27" t="s">
        <v>76</v>
      </c>
      <c r="E31" s="27" t="s">
        <v>24</v>
      </c>
      <c r="F31" s="27" t="s">
        <v>140</v>
      </c>
      <c r="G31" s="27"/>
      <c r="H31" s="36">
        <f>H32</f>
        <v>5086.2</v>
      </c>
      <c r="K31" s="410"/>
    </row>
    <row r="32" spans="1:11" ht="29.25" customHeight="1" x14ac:dyDescent="0.3">
      <c r="A32" s="30"/>
      <c r="B32" s="148" t="s">
        <v>118</v>
      </c>
      <c r="C32" s="27" t="s">
        <v>29</v>
      </c>
      <c r="D32" s="27" t="s">
        <v>76</v>
      </c>
      <c r="E32" s="27" t="s">
        <v>31</v>
      </c>
      <c r="F32" s="27" t="s">
        <v>140</v>
      </c>
      <c r="G32" s="27"/>
      <c r="H32" s="36">
        <v>5086.2</v>
      </c>
      <c r="K32" s="410"/>
    </row>
    <row r="33" spans="1:11" ht="31.5" customHeight="1" x14ac:dyDescent="0.3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76</v>
      </c>
      <c r="E33" s="27" t="s">
        <v>31</v>
      </c>
      <c r="F33" s="27" t="s">
        <v>142</v>
      </c>
      <c r="G33" s="27"/>
      <c r="H33" s="36">
        <v>5086.2</v>
      </c>
      <c r="K33" s="410"/>
    </row>
    <row r="34" spans="1:11" ht="45.75" customHeight="1" x14ac:dyDescent="0.3">
      <c r="A34" s="30"/>
      <c r="B34" s="148" t="s">
        <v>165</v>
      </c>
      <c r="C34" s="27" t="s">
        <v>29</v>
      </c>
      <c r="D34" s="27" t="s">
        <v>76</v>
      </c>
      <c r="E34" s="27" t="s">
        <v>31</v>
      </c>
      <c r="F34" s="27" t="s">
        <v>142</v>
      </c>
      <c r="G34" s="27" t="s">
        <v>117</v>
      </c>
      <c r="H34" s="36">
        <v>4315.8999999999996</v>
      </c>
      <c r="K34" s="410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76</v>
      </c>
      <c r="E35" s="119" t="s">
        <v>27</v>
      </c>
      <c r="F35" s="119" t="s">
        <v>140</v>
      </c>
      <c r="G35" s="119"/>
      <c r="H35" s="120">
        <f>H38+H39</f>
        <v>368.1</v>
      </c>
      <c r="K35" s="410"/>
    </row>
    <row r="36" spans="1:11" ht="29.25" customHeight="1" x14ac:dyDescent="0.25">
      <c r="A36" s="25"/>
      <c r="B36" s="22" t="s">
        <v>123</v>
      </c>
      <c r="C36" s="27" t="s">
        <v>32</v>
      </c>
      <c r="D36" s="27" t="s">
        <v>76</v>
      </c>
      <c r="E36" s="27" t="s">
        <v>27</v>
      </c>
      <c r="F36" s="27" t="s">
        <v>68</v>
      </c>
      <c r="G36" s="27"/>
      <c r="H36" s="36">
        <f>H37</f>
        <v>368.1</v>
      </c>
      <c r="K36" s="410"/>
    </row>
    <row r="37" spans="1:11" ht="29.25" customHeight="1" x14ac:dyDescent="0.25">
      <c r="A37" s="25"/>
      <c r="B37" s="22" t="s">
        <v>123</v>
      </c>
      <c r="C37" s="27" t="s">
        <v>32</v>
      </c>
      <c r="D37" s="27" t="s">
        <v>76</v>
      </c>
      <c r="E37" s="27" t="s">
        <v>27</v>
      </c>
      <c r="F37" s="27" t="s">
        <v>143</v>
      </c>
      <c r="G37" s="27"/>
      <c r="H37" s="36">
        <f>H38+H39</f>
        <v>368.1</v>
      </c>
      <c r="K37" s="410"/>
    </row>
    <row r="38" spans="1:11" ht="75" customHeight="1" x14ac:dyDescent="0.25">
      <c r="A38" s="25"/>
      <c r="B38" s="21" t="s">
        <v>77</v>
      </c>
      <c r="C38" s="27" t="s">
        <v>32</v>
      </c>
      <c r="D38" s="27" t="s">
        <v>76</v>
      </c>
      <c r="E38" s="27" t="s">
        <v>27</v>
      </c>
      <c r="F38" s="27" t="s">
        <v>143</v>
      </c>
      <c r="G38" s="27" t="s">
        <v>78</v>
      </c>
      <c r="H38" s="36">
        <f>прил._7!K138</f>
        <v>368.1</v>
      </c>
      <c r="K38" s="410"/>
    </row>
    <row r="39" spans="1:11" ht="29.25" customHeight="1" x14ac:dyDescent="0.25">
      <c r="A39" s="25"/>
      <c r="B39" s="129" t="s">
        <v>81</v>
      </c>
      <c r="C39" s="27" t="s">
        <v>32</v>
      </c>
      <c r="D39" s="27" t="s">
        <v>76</v>
      </c>
      <c r="E39" s="27" t="s">
        <v>27</v>
      </c>
      <c r="F39" s="27" t="s">
        <v>143</v>
      </c>
      <c r="G39" s="27" t="s">
        <v>82</v>
      </c>
      <c r="H39" s="36">
        <v>0</v>
      </c>
      <c r="K39" s="410"/>
    </row>
    <row r="40" spans="1:11" ht="27.6" hidden="1" x14ac:dyDescent="0.25">
      <c r="A40" s="25"/>
      <c r="B40" s="29" t="s">
        <v>81</v>
      </c>
      <c r="C40" s="27" t="s">
        <v>101</v>
      </c>
      <c r="D40" s="27" t="s">
        <v>76</v>
      </c>
      <c r="E40" s="27" t="s">
        <v>25</v>
      </c>
      <c r="F40" s="27" t="s">
        <v>144</v>
      </c>
      <c r="G40" s="27" t="s">
        <v>78</v>
      </c>
      <c r="H40" s="36"/>
      <c r="I40" s="36"/>
      <c r="J40" s="36"/>
      <c r="K40" s="410"/>
    </row>
    <row r="41" spans="1:11" ht="21" hidden="1" customHeight="1" x14ac:dyDescent="0.25">
      <c r="A41" s="25"/>
      <c r="B41" s="129" t="s">
        <v>81</v>
      </c>
      <c r="C41" s="27" t="s">
        <v>101</v>
      </c>
      <c r="D41" s="27" t="s">
        <v>76</v>
      </c>
      <c r="E41" s="27" t="s">
        <v>25</v>
      </c>
      <c r="F41" s="27" t="s">
        <v>144</v>
      </c>
      <c r="G41" s="27" t="s">
        <v>82</v>
      </c>
      <c r="H41" s="36"/>
      <c r="I41" s="36">
        <v>0</v>
      </c>
      <c r="J41" s="36">
        <v>0</v>
      </c>
      <c r="K41" s="410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67</v>
      </c>
      <c r="E42" s="119" t="s">
        <v>24</v>
      </c>
      <c r="F42" s="119" t="s">
        <v>140</v>
      </c>
      <c r="G42" s="122"/>
      <c r="H42" s="120">
        <f>H43</f>
        <v>14.4</v>
      </c>
      <c r="K42" s="410"/>
    </row>
    <row r="43" spans="1:11" ht="27.75" customHeight="1" x14ac:dyDescent="0.25">
      <c r="A43" s="30"/>
      <c r="B43" s="131" t="s">
        <v>93</v>
      </c>
      <c r="C43" s="27" t="s">
        <v>42</v>
      </c>
      <c r="D43" s="27" t="s">
        <v>76</v>
      </c>
      <c r="E43" s="27" t="s">
        <v>24</v>
      </c>
      <c r="F43" s="27" t="s">
        <v>140</v>
      </c>
      <c r="G43" s="31"/>
      <c r="H43" s="36">
        <f>H44</f>
        <v>14.4</v>
      </c>
      <c r="K43" s="410"/>
    </row>
    <row r="44" spans="1:11" ht="33.75" customHeight="1" x14ac:dyDescent="0.25">
      <c r="A44" s="30"/>
      <c r="B44" s="131" t="s">
        <v>94</v>
      </c>
      <c r="C44" s="27" t="s">
        <v>42</v>
      </c>
      <c r="D44" s="27" t="s">
        <v>76</v>
      </c>
      <c r="E44" s="27" t="s">
        <v>24</v>
      </c>
      <c r="F44" s="27" t="s">
        <v>145</v>
      </c>
      <c r="G44" s="31"/>
      <c r="H44" s="36">
        <f>H45</f>
        <v>14.4</v>
      </c>
      <c r="K44" s="410"/>
    </row>
    <row r="45" spans="1:11" ht="28.5" customHeight="1" x14ac:dyDescent="0.25">
      <c r="A45" s="30"/>
      <c r="B45" s="22" t="s">
        <v>81</v>
      </c>
      <c r="C45" s="27" t="s">
        <v>42</v>
      </c>
      <c r="D45" s="27" t="s">
        <v>76</v>
      </c>
      <c r="E45" s="27" t="s">
        <v>24</v>
      </c>
      <c r="F45" s="27" t="s">
        <v>145</v>
      </c>
      <c r="G45" s="31" t="s">
        <v>82</v>
      </c>
      <c r="H45" s="36">
        <v>14.4</v>
      </c>
      <c r="K45" s="410"/>
    </row>
    <row r="46" spans="1:11" ht="63" customHeight="1" x14ac:dyDescent="0.25">
      <c r="A46" s="30"/>
      <c r="B46" s="428" t="s">
        <v>274</v>
      </c>
      <c r="C46" s="71" t="s">
        <v>41</v>
      </c>
      <c r="D46" s="71" t="s">
        <v>67</v>
      </c>
      <c r="E46" s="71" t="s">
        <v>24</v>
      </c>
      <c r="F46" s="71" t="s">
        <v>140</v>
      </c>
      <c r="G46" s="31"/>
      <c r="H46" s="120">
        <f>H47</f>
        <v>50</v>
      </c>
      <c r="K46" s="410"/>
    </row>
    <row r="47" spans="1:11" ht="27.75" customHeight="1" x14ac:dyDescent="0.25">
      <c r="A47" s="30"/>
      <c r="B47" s="171" t="s">
        <v>214</v>
      </c>
      <c r="C47" s="312" t="s">
        <v>41</v>
      </c>
      <c r="D47" s="312" t="s">
        <v>76</v>
      </c>
      <c r="E47" s="312" t="s">
        <v>24</v>
      </c>
      <c r="F47" s="312" t="s">
        <v>140</v>
      </c>
      <c r="G47" s="87"/>
      <c r="H47" s="268">
        <f>H48</f>
        <v>50</v>
      </c>
      <c r="K47" s="410"/>
    </row>
    <row r="48" spans="1:11" ht="63" customHeight="1" x14ac:dyDescent="0.25">
      <c r="A48" s="30"/>
      <c r="B48" s="432" t="s">
        <v>216</v>
      </c>
      <c r="C48" s="312" t="s">
        <v>41</v>
      </c>
      <c r="D48" s="312" t="s">
        <v>76</v>
      </c>
      <c r="E48" s="312" t="s">
        <v>24</v>
      </c>
      <c r="F48" s="312" t="s">
        <v>215</v>
      </c>
      <c r="G48" s="87"/>
      <c r="H48" s="268">
        <v>50</v>
      </c>
      <c r="K48" s="410"/>
    </row>
    <row r="49" spans="1:15" ht="31.5" customHeight="1" x14ac:dyDescent="0.25">
      <c r="A49" s="30"/>
      <c r="B49" s="431" t="s">
        <v>81</v>
      </c>
      <c r="C49" s="378" t="s">
        <v>41</v>
      </c>
      <c r="D49" s="378" t="s">
        <v>76</v>
      </c>
      <c r="E49" s="378" t="s">
        <v>24</v>
      </c>
      <c r="F49" s="378" t="s">
        <v>215</v>
      </c>
      <c r="G49" s="429" t="s">
        <v>82</v>
      </c>
      <c r="H49" s="430">
        <v>50</v>
      </c>
      <c r="K49" s="410"/>
    </row>
    <row r="50" spans="1:15" s="24" customFormat="1" ht="72" customHeight="1" x14ac:dyDescent="0.25">
      <c r="A50" s="26"/>
      <c r="B50" s="175" t="s">
        <v>173</v>
      </c>
      <c r="C50" s="71" t="s">
        <v>40</v>
      </c>
      <c r="D50" s="71" t="s">
        <v>67</v>
      </c>
      <c r="E50" s="71" t="s">
        <v>24</v>
      </c>
      <c r="F50" s="71" t="s">
        <v>140</v>
      </c>
      <c r="G50" s="176"/>
      <c r="H50" s="120">
        <f>H53</f>
        <v>20</v>
      </c>
      <c r="K50" s="418"/>
    </row>
    <row r="51" spans="1:15" ht="30" customHeight="1" x14ac:dyDescent="0.25">
      <c r="A51" s="30"/>
      <c r="B51" s="174" t="s">
        <v>174</v>
      </c>
      <c r="C51" s="40" t="s">
        <v>40</v>
      </c>
      <c r="D51" s="40" t="s">
        <v>76</v>
      </c>
      <c r="E51" s="40" t="s">
        <v>24</v>
      </c>
      <c r="F51" s="40" t="s">
        <v>140</v>
      </c>
      <c r="G51" s="149"/>
      <c r="H51" s="36">
        <f>H52</f>
        <v>20</v>
      </c>
      <c r="K51" s="410"/>
    </row>
    <row r="52" spans="1:15" ht="30" customHeight="1" x14ac:dyDescent="0.25">
      <c r="A52" s="30"/>
      <c r="B52" s="174" t="s">
        <v>174</v>
      </c>
      <c r="C52" s="40" t="s">
        <v>40</v>
      </c>
      <c r="D52" s="40" t="s">
        <v>76</v>
      </c>
      <c r="E52" s="40" t="s">
        <v>24</v>
      </c>
      <c r="F52" s="40" t="s">
        <v>166</v>
      </c>
      <c r="G52" s="149"/>
      <c r="H52" s="36">
        <f>H53</f>
        <v>20</v>
      </c>
      <c r="K52" s="410"/>
    </row>
    <row r="53" spans="1:15" ht="44.25" customHeight="1" x14ac:dyDescent="0.25">
      <c r="A53" s="30"/>
      <c r="B53" s="174" t="s">
        <v>116</v>
      </c>
      <c r="C53" s="40" t="s">
        <v>40</v>
      </c>
      <c r="D53" s="40" t="s">
        <v>76</v>
      </c>
      <c r="E53" s="40" t="s">
        <v>24</v>
      </c>
      <c r="F53" s="40" t="s">
        <v>166</v>
      </c>
      <c r="G53" s="149" t="s">
        <v>117</v>
      </c>
      <c r="H53" s="36">
        <v>20</v>
      </c>
      <c r="K53" s="410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102</v>
      </c>
      <c r="D54" s="119" t="s">
        <v>67</v>
      </c>
      <c r="E54" s="119" t="s">
        <v>24</v>
      </c>
      <c r="F54" s="119" t="s">
        <v>140</v>
      </c>
      <c r="G54" s="119"/>
      <c r="H54" s="120">
        <f>H55+H58</f>
        <v>334.9</v>
      </c>
      <c r="K54" s="410"/>
    </row>
    <row r="55" spans="1:15" ht="22.5" customHeight="1" x14ac:dyDescent="0.25">
      <c r="A55" s="23"/>
      <c r="B55" s="129" t="s">
        <v>124</v>
      </c>
      <c r="C55" s="27" t="s">
        <v>102</v>
      </c>
      <c r="D55" s="27" t="s">
        <v>76</v>
      </c>
      <c r="E55" s="27" t="s">
        <v>24</v>
      </c>
      <c r="F55" s="27" t="s">
        <v>140</v>
      </c>
      <c r="G55" s="27"/>
      <c r="H55" s="36">
        <f>H57</f>
        <v>150</v>
      </c>
      <c r="K55" s="410"/>
    </row>
    <row r="56" spans="1:15" ht="42.75" customHeight="1" x14ac:dyDescent="0.25">
      <c r="A56" s="23"/>
      <c r="B56" s="22" t="s">
        <v>58</v>
      </c>
      <c r="C56" s="27" t="s">
        <v>102</v>
      </c>
      <c r="D56" s="27" t="s">
        <v>76</v>
      </c>
      <c r="E56" s="27" t="s">
        <v>24</v>
      </c>
      <c r="F56" s="27" t="s">
        <v>146</v>
      </c>
      <c r="G56" s="27"/>
      <c r="H56" s="36">
        <v>150</v>
      </c>
      <c r="K56" s="410"/>
    </row>
    <row r="57" spans="1:15" ht="42.75" customHeight="1" x14ac:dyDescent="0.25">
      <c r="A57" s="23"/>
      <c r="B57" s="130" t="s">
        <v>81</v>
      </c>
      <c r="C57" s="27" t="s">
        <v>102</v>
      </c>
      <c r="D57" s="27" t="s">
        <v>76</v>
      </c>
      <c r="E57" s="27" t="s">
        <v>24</v>
      </c>
      <c r="F57" s="27" t="s">
        <v>146</v>
      </c>
      <c r="G57" s="27" t="s">
        <v>82</v>
      </c>
      <c r="H57" s="36">
        <f>прил._7!K144</f>
        <v>150</v>
      </c>
      <c r="K57" s="410"/>
    </row>
    <row r="58" spans="1:15" ht="24" customHeight="1" x14ac:dyDescent="0.25">
      <c r="A58" s="25"/>
      <c r="B58" s="129" t="s">
        <v>103</v>
      </c>
      <c r="C58" s="27" t="s">
        <v>102</v>
      </c>
      <c r="D58" s="27" t="s">
        <v>69</v>
      </c>
      <c r="E58" s="27" t="s">
        <v>24</v>
      </c>
      <c r="F58" s="27" t="s">
        <v>140</v>
      </c>
      <c r="G58" s="27"/>
      <c r="H58" s="36">
        <f>H59</f>
        <v>184.9</v>
      </c>
      <c r="K58" s="417"/>
      <c r="L58" s="35"/>
      <c r="M58" s="35"/>
      <c r="N58" s="35"/>
      <c r="O58" s="35"/>
    </row>
    <row r="59" spans="1:15" ht="27.6" x14ac:dyDescent="0.25">
      <c r="A59" s="25"/>
      <c r="B59" s="22" t="s">
        <v>58</v>
      </c>
      <c r="C59" s="27" t="s">
        <v>102</v>
      </c>
      <c r="D59" s="27" t="s">
        <v>69</v>
      </c>
      <c r="E59" s="27" t="s">
        <v>24</v>
      </c>
      <c r="F59" s="27" t="s">
        <v>147</v>
      </c>
      <c r="G59" s="27"/>
      <c r="H59" s="36">
        <f>H60</f>
        <v>184.9</v>
      </c>
      <c r="K59" s="417"/>
      <c r="L59" s="35"/>
      <c r="M59" s="35"/>
      <c r="N59" s="35"/>
      <c r="O59" s="35"/>
    </row>
    <row r="60" spans="1:15" ht="27.75" customHeight="1" x14ac:dyDescent="0.25">
      <c r="A60" s="25"/>
      <c r="B60" s="130" t="s">
        <v>81</v>
      </c>
      <c r="C60" s="27" t="s">
        <v>102</v>
      </c>
      <c r="D60" s="27" t="s">
        <v>69</v>
      </c>
      <c r="E60" s="27" t="s">
        <v>24</v>
      </c>
      <c r="F60" s="27" t="s">
        <v>147</v>
      </c>
      <c r="G60" s="27" t="s">
        <v>82</v>
      </c>
      <c r="H60" s="36">
        <f>прил._7!K94</f>
        <v>184.9</v>
      </c>
      <c r="K60" s="417"/>
      <c r="L60" s="35"/>
      <c r="M60" s="35"/>
      <c r="N60" s="35"/>
      <c r="O60" s="35"/>
    </row>
    <row r="61" spans="1:15" ht="27" hidden="1" customHeight="1" x14ac:dyDescent="0.25">
      <c r="A61" s="25"/>
      <c r="B61" s="130" t="s">
        <v>103</v>
      </c>
      <c r="C61" s="27" t="s">
        <v>102</v>
      </c>
      <c r="D61" s="27" t="s">
        <v>76</v>
      </c>
      <c r="E61" s="27" t="s">
        <v>24</v>
      </c>
      <c r="F61" s="27" t="s">
        <v>146</v>
      </c>
      <c r="G61" s="27"/>
      <c r="H61" s="36"/>
      <c r="K61" s="417"/>
      <c r="L61" s="35"/>
      <c r="M61" s="35"/>
      <c r="N61" s="35"/>
      <c r="O61" s="35"/>
    </row>
    <row r="62" spans="1:15" ht="30" hidden="1" customHeight="1" x14ac:dyDescent="0.25">
      <c r="A62" s="25"/>
      <c r="B62" s="130" t="s">
        <v>58</v>
      </c>
      <c r="C62" s="27" t="s">
        <v>102</v>
      </c>
      <c r="D62" s="27" t="s">
        <v>69</v>
      </c>
      <c r="E62" s="27" t="s">
        <v>24</v>
      </c>
      <c r="F62" s="27" t="s">
        <v>147</v>
      </c>
      <c r="G62" s="27"/>
      <c r="H62" s="36"/>
      <c r="K62" s="417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81</v>
      </c>
      <c r="C63" s="27" t="s">
        <v>102</v>
      </c>
      <c r="D63" s="27" t="s">
        <v>69</v>
      </c>
      <c r="E63" s="27" t="s">
        <v>24</v>
      </c>
      <c r="F63" s="27" t="s">
        <v>147</v>
      </c>
      <c r="G63" s="27" t="s">
        <v>82</v>
      </c>
      <c r="H63" s="36"/>
      <c r="K63" s="410"/>
    </row>
    <row r="64" spans="1:15" ht="32.25" hidden="1" customHeight="1" x14ac:dyDescent="0.25">
      <c r="A64" s="25"/>
      <c r="B64" s="132" t="s">
        <v>125</v>
      </c>
      <c r="C64" s="27" t="s">
        <v>97</v>
      </c>
      <c r="D64" s="27" t="s">
        <v>67</v>
      </c>
      <c r="E64" s="27"/>
      <c r="F64" s="27" t="s">
        <v>140</v>
      </c>
      <c r="G64" s="27"/>
      <c r="H64" s="36">
        <v>0</v>
      </c>
      <c r="I64" s="36" t="e">
        <v>#REF!</v>
      </c>
      <c r="J64" s="36" t="e">
        <v>#REF!</v>
      </c>
      <c r="K64" s="410"/>
    </row>
    <row r="65" spans="1:11" ht="27.6" hidden="1" x14ac:dyDescent="0.25">
      <c r="A65" s="25"/>
      <c r="B65" s="129" t="s">
        <v>104</v>
      </c>
      <c r="C65" s="27" t="s">
        <v>97</v>
      </c>
      <c r="D65" s="27" t="s">
        <v>76</v>
      </c>
      <c r="E65" s="27"/>
      <c r="F65" s="27" t="s">
        <v>140</v>
      </c>
      <c r="G65" s="27"/>
      <c r="H65" s="36">
        <v>0</v>
      </c>
      <c r="K65" s="410"/>
    </row>
    <row r="66" spans="1:11" ht="41.4" hidden="1" x14ac:dyDescent="0.25">
      <c r="A66" s="25"/>
      <c r="B66" s="129" t="s">
        <v>105</v>
      </c>
      <c r="C66" s="27" t="s">
        <v>97</v>
      </c>
      <c r="D66" s="27" t="s">
        <v>76</v>
      </c>
      <c r="E66" s="27"/>
      <c r="F66" s="27" t="s">
        <v>161</v>
      </c>
      <c r="G66" s="27"/>
      <c r="H66" s="36">
        <v>0</v>
      </c>
      <c r="K66" s="410"/>
    </row>
    <row r="67" spans="1:11" hidden="1" x14ac:dyDescent="0.25">
      <c r="A67" s="25"/>
      <c r="B67" s="129" t="s">
        <v>83</v>
      </c>
      <c r="C67" s="27" t="s">
        <v>97</v>
      </c>
      <c r="D67" s="27" t="s">
        <v>76</v>
      </c>
      <c r="E67" s="27"/>
      <c r="F67" s="27" t="s">
        <v>161</v>
      </c>
      <c r="G67" s="27" t="s">
        <v>84</v>
      </c>
      <c r="H67" s="36">
        <v>0</v>
      </c>
      <c r="K67" s="410"/>
    </row>
    <row r="68" spans="1:11" ht="55.2" x14ac:dyDescent="0.25">
      <c r="A68" s="25"/>
      <c r="B68" s="133" t="s">
        <v>512</v>
      </c>
      <c r="C68" s="119" t="s">
        <v>97</v>
      </c>
      <c r="D68" s="119" t="s">
        <v>67</v>
      </c>
      <c r="E68" s="119" t="s">
        <v>24</v>
      </c>
      <c r="F68" s="119" t="s">
        <v>140</v>
      </c>
      <c r="G68" s="119"/>
      <c r="H68" s="120">
        <f>H71</f>
        <v>10</v>
      </c>
      <c r="K68" s="410"/>
    </row>
    <row r="69" spans="1:11" ht="27.6" x14ac:dyDescent="0.25">
      <c r="A69" s="25"/>
      <c r="B69" s="129" t="s">
        <v>104</v>
      </c>
      <c r="C69" s="27" t="s">
        <v>97</v>
      </c>
      <c r="D69" s="27" t="s">
        <v>76</v>
      </c>
      <c r="E69" s="27" t="s">
        <v>23</v>
      </c>
      <c r="F69" s="27" t="s">
        <v>140</v>
      </c>
      <c r="G69" s="27"/>
      <c r="H69" s="36">
        <v>10</v>
      </c>
      <c r="K69" s="410"/>
    </row>
    <row r="70" spans="1:11" ht="27.6" x14ac:dyDescent="0.25">
      <c r="A70" s="25"/>
      <c r="B70" s="129" t="s">
        <v>455</v>
      </c>
      <c r="C70" s="27" t="s">
        <v>97</v>
      </c>
      <c r="D70" s="27" t="s">
        <v>76</v>
      </c>
      <c r="E70" s="27" t="s">
        <v>23</v>
      </c>
      <c r="F70" s="27" t="s">
        <v>161</v>
      </c>
      <c r="G70" s="27"/>
      <c r="H70" s="36">
        <v>10</v>
      </c>
      <c r="K70" s="410"/>
    </row>
    <row r="71" spans="1:11" ht="27.6" x14ac:dyDescent="0.25">
      <c r="A71" s="25"/>
      <c r="B71" s="129" t="s">
        <v>81</v>
      </c>
      <c r="C71" s="27" t="s">
        <v>97</v>
      </c>
      <c r="D71" s="27" t="s">
        <v>76</v>
      </c>
      <c r="E71" s="27" t="s">
        <v>23</v>
      </c>
      <c r="F71" s="27" t="s">
        <v>161</v>
      </c>
      <c r="G71" s="27" t="s">
        <v>82</v>
      </c>
      <c r="H71" s="36">
        <v>10</v>
      </c>
      <c r="K71" s="410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106</v>
      </c>
      <c r="D72" s="119" t="s">
        <v>67</v>
      </c>
      <c r="E72" s="119" t="s">
        <v>24</v>
      </c>
      <c r="F72" s="119" t="s">
        <v>140</v>
      </c>
      <c r="G72" s="119"/>
      <c r="H72" s="120">
        <f>H88</f>
        <v>50</v>
      </c>
      <c r="K72" s="410"/>
    </row>
    <row r="73" spans="1:11" ht="27.6" x14ac:dyDescent="0.25">
      <c r="A73" s="25"/>
      <c r="B73" s="131" t="s">
        <v>107</v>
      </c>
      <c r="C73" s="27" t="s">
        <v>106</v>
      </c>
      <c r="D73" s="27" t="s">
        <v>69</v>
      </c>
      <c r="E73" s="27" t="s">
        <v>24</v>
      </c>
      <c r="F73" s="27" t="s">
        <v>140</v>
      </c>
      <c r="G73" s="27"/>
      <c r="H73" s="36">
        <f>H87</f>
        <v>50</v>
      </c>
      <c r="K73" s="410"/>
    </row>
    <row r="74" spans="1:11" ht="27.6" hidden="1" x14ac:dyDescent="0.25">
      <c r="A74" s="25"/>
      <c r="B74" s="131" t="s">
        <v>47</v>
      </c>
      <c r="C74" s="27" t="s">
        <v>106</v>
      </c>
      <c r="D74" s="27" t="s">
        <v>69</v>
      </c>
      <c r="E74" s="27"/>
      <c r="F74" s="27" t="s">
        <v>162</v>
      </c>
      <c r="G74" s="27"/>
      <c r="H74" s="36">
        <f>H75+H76</f>
        <v>0</v>
      </c>
      <c r="K74" s="410"/>
    </row>
    <row r="75" spans="1:11" ht="33" hidden="1" customHeight="1" x14ac:dyDescent="0.25">
      <c r="A75" s="25"/>
      <c r="B75" s="129" t="s">
        <v>81</v>
      </c>
      <c r="C75" s="27" t="s">
        <v>106</v>
      </c>
      <c r="D75" s="27" t="s">
        <v>69</v>
      </c>
      <c r="E75" s="27"/>
      <c r="F75" s="27" t="s">
        <v>162</v>
      </c>
      <c r="G75" s="27" t="s">
        <v>82</v>
      </c>
      <c r="H75" s="36">
        <v>0</v>
      </c>
      <c r="K75" s="410"/>
    </row>
    <row r="76" spans="1:11" ht="27.75" hidden="1" customHeight="1" x14ac:dyDescent="0.25">
      <c r="A76" s="25"/>
      <c r="B76" s="129" t="s">
        <v>83</v>
      </c>
      <c r="C76" s="27" t="s">
        <v>106</v>
      </c>
      <c r="D76" s="27" t="s">
        <v>69</v>
      </c>
      <c r="E76" s="27"/>
      <c r="F76" s="27" t="s">
        <v>162</v>
      </c>
      <c r="G76" s="27" t="s">
        <v>84</v>
      </c>
      <c r="H76" s="36">
        <v>0</v>
      </c>
      <c r="K76" s="410"/>
    </row>
    <row r="77" spans="1:11" ht="28.5" hidden="1" customHeight="1" x14ac:dyDescent="0.25">
      <c r="A77" s="25"/>
      <c r="B77" s="129" t="s">
        <v>109</v>
      </c>
      <c r="C77" s="27" t="s">
        <v>106</v>
      </c>
      <c r="D77" s="27" t="s">
        <v>87</v>
      </c>
      <c r="E77" s="27"/>
      <c r="F77" s="27" t="s">
        <v>140</v>
      </c>
      <c r="G77" s="27"/>
      <c r="H77" s="36">
        <f>H78+H81</f>
        <v>0</v>
      </c>
      <c r="K77" s="410"/>
    </row>
    <row r="78" spans="1:11" ht="32.25" hidden="1" customHeight="1" x14ac:dyDescent="0.25">
      <c r="A78" s="25"/>
      <c r="B78" s="131" t="s">
        <v>108</v>
      </c>
      <c r="C78" s="27" t="s">
        <v>106</v>
      </c>
      <c r="D78" s="27" t="s">
        <v>87</v>
      </c>
      <c r="E78" s="27"/>
      <c r="F78" s="27" t="s">
        <v>148</v>
      </c>
      <c r="G78" s="27"/>
      <c r="H78" s="36">
        <f>H79+H80</f>
        <v>0</v>
      </c>
      <c r="K78" s="410"/>
    </row>
    <row r="79" spans="1:11" ht="29.25" hidden="1" customHeight="1" x14ac:dyDescent="0.25">
      <c r="A79" s="25"/>
      <c r="B79" s="129" t="s">
        <v>81</v>
      </c>
      <c r="C79" s="27" t="s">
        <v>106</v>
      </c>
      <c r="D79" s="27" t="s">
        <v>87</v>
      </c>
      <c r="E79" s="27"/>
      <c r="F79" s="27" t="s">
        <v>148</v>
      </c>
      <c r="G79" s="27" t="s">
        <v>82</v>
      </c>
      <c r="H79" s="36">
        <v>0</v>
      </c>
      <c r="K79" s="410"/>
    </row>
    <row r="80" spans="1:11" ht="13.5" hidden="1" customHeight="1" x14ac:dyDescent="0.25">
      <c r="A80" s="25"/>
      <c r="B80" s="129" t="s">
        <v>83</v>
      </c>
      <c r="C80" s="27" t="s">
        <v>106</v>
      </c>
      <c r="D80" s="27" t="s">
        <v>87</v>
      </c>
      <c r="E80" s="27"/>
      <c r="F80" s="27" t="s">
        <v>148</v>
      </c>
      <c r="G80" s="27" t="s">
        <v>84</v>
      </c>
      <c r="H80" s="36">
        <v>0</v>
      </c>
      <c r="K80" s="410"/>
    </row>
    <row r="81" spans="1:11" ht="16.5" hidden="1" customHeight="1" x14ac:dyDescent="0.25">
      <c r="A81" s="25"/>
      <c r="B81" s="131" t="s">
        <v>47</v>
      </c>
      <c r="C81" s="27" t="s">
        <v>106</v>
      </c>
      <c r="D81" s="27" t="s">
        <v>87</v>
      </c>
      <c r="E81" s="27"/>
      <c r="F81" s="27" t="s">
        <v>162</v>
      </c>
      <c r="G81" s="27"/>
      <c r="H81" s="36">
        <f>H82+H83</f>
        <v>0</v>
      </c>
      <c r="K81" s="410"/>
    </row>
    <row r="82" spans="1:11" ht="12" hidden="1" customHeight="1" x14ac:dyDescent="0.25">
      <c r="A82" s="25"/>
      <c r="B82" s="129" t="s">
        <v>81</v>
      </c>
      <c r="C82" s="27" t="s">
        <v>106</v>
      </c>
      <c r="D82" s="27" t="s">
        <v>87</v>
      </c>
      <c r="E82" s="27"/>
      <c r="F82" s="27" t="s">
        <v>162</v>
      </c>
      <c r="G82" s="27" t="s">
        <v>82</v>
      </c>
      <c r="H82" s="36">
        <v>0</v>
      </c>
      <c r="K82" s="410"/>
    </row>
    <row r="83" spans="1:11" ht="1.5" hidden="1" customHeight="1" x14ac:dyDescent="0.25">
      <c r="A83" s="25"/>
      <c r="B83" s="129" t="s">
        <v>83</v>
      </c>
      <c r="C83" s="27" t="s">
        <v>106</v>
      </c>
      <c r="D83" s="27" t="s">
        <v>87</v>
      </c>
      <c r="E83" s="27"/>
      <c r="F83" s="27" t="s">
        <v>162</v>
      </c>
      <c r="G83" s="27" t="s">
        <v>84</v>
      </c>
      <c r="H83" s="36">
        <v>0</v>
      </c>
      <c r="K83" s="410"/>
    </row>
    <row r="84" spans="1:11" ht="18" hidden="1" customHeight="1" x14ac:dyDescent="0.25">
      <c r="A84" s="25"/>
      <c r="B84" s="134" t="s">
        <v>130</v>
      </c>
      <c r="C84" s="27" t="s">
        <v>106</v>
      </c>
      <c r="D84" s="27" t="s">
        <v>69</v>
      </c>
      <c r="E84" s="27" t="s">
        <v>24</v>
      </c>
      <c r="F84" s="27" t="s">
        <v>149</v>
      </c>
      <c r="G84" s="27"/>
      <c r="H84" s="36">
        <v>0</v>
      </c>
      <c r="K84" s="410"/>
    </row>
    <row r="85" spans="1:11" ht="16.5" hidden="1" customHeight="1" x14ac:dyDescent="0.25">
      <c r="A85" s="25"/>
      <c r="B85" s="135" t="s">
        <v>83</v>
      </c>
      <c r="C85" s="27" t="s">
        <v>106</v>
      </c>
      <c r="D85" s="27" t="s">
        <v>69</v>
      </c>
      <c r="E85" s="27" t="s">
        <v>24</v>
      </c>
      <c r="F85" s="27" t="s">
        <v>149</v>
      </c>
      <c r="G85" s="27" t="s">
        <v>84</v>
      </c>
      <c r="H85" s="36">
        <v>0</v>
      </c>
      <c r="K85" s="410"/>
    </row>
    <row r="86" spans="1:11" ht="16.5" hidden="1" customHeight="1" x14ac:dyDescent="0.25">
      <c r="A86" s="25"/>
      <c r="B86" s="131" t="s">
        <v>17</v>
      </c>
      <c r="C86" s="27" t="s">
        <v>106</v>
      </c>
      <c r="D86" s="27" t="s">
        <v>69</v>
      </c>
      <c r="E86" s="27"/>
      <c r="F86" s="27" t="s">
        <v>162</v>
      </c>
      <c r="G86" s="27"/>
      <c r="H86" s="36">
        <f>H87</f>
        <v>50</v>
      </c>
      <c r="K86" s="410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106</v>
      </c>
      <c r="D87" s="27" t="s">
        <v>69</v>
      </c>
      <c r="E87" s="27" t="s">
        <v>24</v>
      </c>
      <c r="F87" s="27" t="s">
        <v>162</v>
      </c>
      <c r="G87" s="27"/>
      <c r="H87" s="36">
        <f>H88</f>
        <v>50</v>
      </c>
      <c r="K87" s="410"/>
    </row>
    <row r="88" spans="1:11" ht="34.5" customHeight="1" x14ac:dyDescent="0.25">
      <c r="A88" s="25"/>
      <c r="B88" s="129" t="s">
        <v>81</v>
      </c>
      <c r="C88" s="27" t="s">
        <v>106</v>
      </c>
      <c r="D88" s="27" t="s">
        <v>69</v>
      </c>
      <c r="E88" s="27" t="s">
        <v>24</v>
      </c>
      <c r="F88" s="27" t="s">
        <v>162</v>
      </c>
      <c r="G88" s="27" t="s">
        <v>82</v>
      </c>
      <c r="H88" s="36">
        <v>50</v>
      </c>
      <c r="I88" s="36">
        <v>0</v>
      </c>
      <c r="J88" s="36">
        <v>0</v>
      </c>
      <c r="K88" s="410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112</v>
      </c>
      <c r="D89" s="119" t="s">
        <v>67</v>
      </c>
      <c r="E89" s="119" t="s">
        <v>24</v>
      </c>
      <c r="F89" s="119" t="s">
        <v>140</v>
      </c>
      <c r="G89" s="119"/>
      <c r="H89" s="120">
        <f>H92+H98+H94</f>
        <v>1630</v>
      </c>
      <c r="K89" s="410"/>
    </row>
    <row r="90" spans="1:11" ht="34.5" customHeight="1" x14ac:dyDescent="0.25">
      <c r="A90" s="25"/>
      <c r="B90" s="131" t="s">
        <v>113</v>
      </c>
      <c r="C90" s="27" t="s">
        <v>112</v>
      </c>
      <c r="D90" s="27" t="s">
        <v>76</v>
      </c>
      <c r="E90" s="27" t="s">
        <v>24</v>
      </c>
      <c r="F90" s="27" t="s">
        <v>140</v>
      </c>
      <c r="G90" s="27"/>
      <c r="H90" s="36">
        <f>H92</f>
        <v>840</v>
      </c>
      <c r="K90" s="410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112</v>
      </c>
      <c r="D91" s="27" t="s">
        <v>76</v>
      </c>
      <c r="E91" s="27" t="s">
        <v>24</v>
      </c>
      <c r="F91" s="27" t="s">
        <v>150</v>
      </c>
      <c r="G91" s="27"/>
      <c r="H91" s="36">
        <f>H92</f>
        <v>840</v>
      </c>
      <c r="K91" s="410"/>
    </row>
    <row r="92" spans="1:11" ht="27.6" x14ac:dyDescent="0.25">
      <c r="A92" s="25"/>
      <c r="B92" s="129" t="s">
        <v>81</v>
      </c>
      <c r="C92" s="27" t="s">
        <v>112</v>
      </c>
      <c r="D92" s="27" t="s">
        <v>76</v>
      </c>
      <c r="E92" s="27" t="s">
        <v>24</v>
      </c>
      <c r="F92" s="27" t="s">
        <v>150</v>
      </c>
      <c r="G92" s="27" t="s">
        <v>82</v>
      </c>
      <c r="H92" s="36">
        <f>прил._7!K109</f>
        <v>840</v>
      </c>
      <c r="K92" s="410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112</v>
      </c>
      <c r="D93" s="27" t="s">
        <v>69</v>
      </c>
      <c r="E93" s="27" t="s">
        <v>24</v>
      </c>
      <c r="F93" s="27" t="s">
        <v>140</v>
      </c>
      <c r="G93" s="27"/>
      <c r="H93" s="430">
        <v>190</v>
      </c>
      <c r="K93" s="410"/>
    </row>
    <row r="94" spans="1:11" ht="30.75" customHeight="1" x14ac:dyDescent="0.25">
      <c r="A94" s="25"/>
      <c r="B94" s="129" t="s">
        <v>114</v>
      </c>
      <c r="C94" s="27" t="s">
        <v>112</v>
      </c>
      <c r="D94" s="27" t="s">
        <v>69</v>
      </c>
      <c r="E94" s="27" t="s">
        <v>24</v>
      </c>
      <c r="F94" s="27" t="s">
        <v>151</v>
      </c>
      <c r="G94" s="27"/>
      <c r="H94" s="430">
        <v>190</v>
      </c>
      <c r="K94" s="410"/>
    </row>
    <row r="95" spans="1:11" ht="31.5" customHeight="1" x14ac:dyDescent="0.25">
      <c r="A95" s="25"/>
      <c r="B95" s="29" t="s">
        <v>81</v>
      </c>
      <c r="C95" s="27" t="s">
        <v>112</v>
      </c>
      <c r="D95" s="27" t="s">
        <v>69</v>
      </c>
      <c r="E95" s="27" t="s">
        <v>24</v>
      </c>
      <c r="F95" s="27" t="s">
        <v>151</v>
      </c>
      <c r="G95" s="27" t="s">
        <v>82</v>
      </c>
      <c r="H95" s="36">
        <v>190</v>
      </c>
      <c r="K95" s="410"/>
    </row>
    <row r="96" spans="1:11" ht="31.5" customHeight="1" x14ac:dyDescent="0.25">
      <c r="A96" s="25"/>
      <c r="B96" s="129" t="s">
        <v>115</v>
      </c>
      <c r="C96" s="27" t="s">
        <v>112</v>
      </c>
      <c r="D96" s="27" t="s">
        <v>95</v>
      </c>
      <c r="E96" s="27" t="s">
        <v>24</v>
      </c>
      <c r="F96" s="27" t="s">
        <v>140</v>
      </c>
      <c r="G96" s="27"/>
      <c r="H96" s="36">
        <f>H97</f>
        <v>600</v>
      </c>
      <c r="K96" s="410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112</v>
      </c>
      <c r="D97" s="27" t="s">
        <v>95</v>
      </c>
      <c r="E97" s="27" t="s">
        <v>24</v>
      </c>
      <c r="F97" s="27" t="s">
        <v>152</v>
      </c>
      <c r="G97" s="27"/>
      <c r="H97" s="36">
        <f>H98</f>
        <v>600</v>
      </c>
      <c r="K97" s="417"/>
      <c r="L97" s="35"/>
    </row>
    <row r="98" spans="1:12" ht="29.25" customHeight="1" x14ac:dyDescent="0.25">
      <c r="A98" s="25"/>
      <c r="B98" s="129" t="s">
        <v>81</v>
      </c>
      <c r="C98" s="27" t="s">
        <v>112</v>
      </c>
      <c r="D98" s="27" t="s">
        <v>95</v>
      </c>
      <c r="E98" s="27" t="s">
        <v>24</v>
      </c>
      <c r="F98" s="27" t="s">
        <v>152</v>
      </c>
      <c r="G98" s="27" t="s">
        <v>82</v>
      </c>
      <c r="H98" s="36">
        <v>600</v>
      </c>
      <c r="K98" s="417"/>
      <c r="L98" s="35"/>
    </row>
    <row r="99" spans="1:12" ht="32.25" customHeight="1" x14ac:dyDescent="0.25">
      <c r="A99" s="20"/>
      <c r="B99" s="128" t="s">
        <v>74</v>
      </c>
      <c r="C99" s="119" t="s">
        <v>75</v>
      </c>
      <c r="D99" s="119" t="s">
        <v>67</v>
      </c>
      <c r="E99" s="119" t="s">
        <v>24</v>
      </c>
      <c r="F99" s="119" t="s">
        <v>140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20"/>
      <c r="L99" s="35"/>
    </row>
    <row r="100" spans="1:12" ht="24.75" customHeight="1" x14ac:dyDescent="0.25">
      <c r="A100" s="20"/>
      <c r="B100" s="22" t="s">
        <v>52</v>
      </c>
      <c r="C100" s="27" t="s">
        <v>75</v>
      </c>
      <c r="D100" s="27" t="s">
        <v>76</v>
      </c>
      <c r="E100" s="27" t="s">
        <v>24</v>
      </c>
      <c r="F100" s="27" t="s">
        <v>140</v>
      </c>
      <c r="G100" s="27"/>
      <c r="H100" s="36">
        <f>прил._7!K32</f>
        <v>853.1</v>
      </c>
      <c r="K100" s="417"/>
      <c r="L100" s="35"/>
    </row>
    <row r="101" spans="1:12" ht="27.6" x14ac:dyDescent="0.25">
      <c r="A101" s="20"/>
      <c r="B101" s="22" t="s">
        <v>70</v>
      </c>
      <c r="C101" s="27" t="s">
        <v>75</v>
      </c>
      <c r="D101" s="27" t="s">
        <v>76</v>
      </c>
      <c r="E101" s="27" t="s">
        <v>24</v>
      </c>
      <c r="F101" s="27" t="s">
        <v>153</v>
      </c>
      <c r="G101" s="27"/>
      <c r="H101" s="36">
        <f>H102</f>
        <v>853.1</v>
      </c>
      <c r="K101" s="417"/>
      <c r="L101" s="35"/>
    </row>
    <row r="102" spans="1:12" ht="41.25" customHeight="1" x14ac:dyDescent="0.25">
      <c r="A102" s="20"/>
      <c r="B102" s="22" t="s">
        <v>77</v>
      </c>
      <c r="C102" s="27" t="s">
        <v>75</v>
      </c>
      <c r="D102" s="27" t="s">
        <v>76</v>
      </c>
      <c r="E102" s="27" t="s">
        <v>24</v>
      </c>
      <c r="F102" s="27" t="s">
        <v>153</v>
      </c>
      <c r="G102" s="27" t="s">
        <v>78</v>
      </c>
      <c r="H102" s="36">
        <f>прил._7!K32</f>
        <v>853.1</v>
      </c>
      <c r="K102" s="417"/>
      <c r="L102" s="35"/>
    </row>
    <row r="103" spans="1:12" ht="18" customHeight="1" x14ac:dyDescent="0.25">
      <c r="A103" s="20"/>
      <c r="B103" s="128" t="s">
        <v>187</v>
      </c>
      <c r="C103" s="119" t="s">
        <v>80</v>
      </c>
      <c r="D103" s="119" t="s">
        <v>76</v>
      </c>
      <c r="E103" s="119" t="s">
        <v>24</v>
      </c>
      <c r="F103" s="119" t="s">
        <v>140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20"/>
      <c r="L103" s="35"/>
    </row>
    <row r="104" spans="1:12" ht="16.5" customHeight="1" x14ac:dyDescent="0.25">
      <c r="A104" s="25"/>
      <c r="B104" s="22" t="s">
        <v>187</v>
      </c>
      <c r="C104" s="27" t="s">
        <v>80</v>
      </c>
      <c r="D104" s="27" t="s">
        <v>76</v>
      </c>
      <c r="E104" s="27" t="s">
        <v>24</v>
      </c>
      <c r="F104" s="27" t="s">
        <v>140</v>
      </c>
      <c r="G104" s="27"/>
      <c r="H104" s="36">
        <f>H105+H109+H111</f>
        <v>9138.1000000000022</v>
      </c>
      <c r="K104" s="421"/>
      <c r="L104" s="35"/>
    </row>
    <row r="105" spans="1:12" ht="27.6" x14ac:dyDescent="0.25">
      <c r="A105" s="25"/>
      <c r="B105" s="22" t="s">
        <v>70</v>
      </c>
      <c r="C105" s="27" t="s">
        <v>80</v>
      </c>
      <c r="D105" s="27" t="s">
        <v>76</v>
      </c>
      <c r="E105" s="27" t="s">
        <v>24</v>
      </c>
      <c r="F105" s="27" t="s">
        <v>153</v>
      </c>
      <c r="G105" s="27"/>
      <c r="H105" s="36">
        <f>H106+H107+H108</f>
        <v>4620.6000000000004</v>
      </c>
      <c r="K105" s="417"/>
      <c r="L105" s="35"/>
    </row>
    <row r="106" spans="1:12" ht="72" customHeight="1" x14ac:dyDescent="0.25">
      <c r="A106" s="25"/>
      <c r="B106" s="22" t="s">
        <v>77</v>
      </c>
      <c r="C106" s="27" t="s">
        <v>80</v>
      </c>
      <c r="D106" s="27" t="s">
        <v>76</v>
      </c>
      <c r="E106" s="27" t="s">
        <v>24</v>
      </c>
      <c r="F106" s="27" t="s">
        <v>153</v>
      </c>
      <c r="G106" s="27" t="s">
        <v>78</v>
      </c>
      <c r="H106" s="36">
        <f>прил._7!K37</f>
        <v>3427.6</v>
      </c>
      <c r="K106" s="419"/>
    </row>
    <row r="107" spans="1:12" ht="28.5" customHeight="1" x14ac:dyDescent="0.25">
      <c r="A107" s="25"/>
      <c r="B107" s="22" t="s">
        <v>81</v>
      </c>
      <c r="C107" s="27" t="s">
        <v>80</v>
      </c>
      <c r="D107" s="27" t="s">
        <v>76</v>
      </c>
      <c r="E107" s="27" t="s">
        <v>24</v>
      </c>
      <c r="F107" s="27" t="s">
        <v>153</v>
      </c>
      <c r="G107" s="27" t="s">
        <v>82</v>
      </c>
      <c r="H107" s="36">
        <v>1125.5</v>
      </c>
      <c r="K107" s="410"/>
    </row>
    <row r="108" spans="1:12" ht="20.25" customHeight="1" x14ac:dyDescent="0.25">
      <c r="A108" s="25"/>
      <c r="B108" s="22" t="s">
        <v>83</v>
      </c>
      <c r="C108" s="27" t="s">
        <v>80</v>
      </c>
      <c r="D108" s="27" t="s">
        <v>76</v>
      </c>
      <c r="E108" s="27" t="s">
        <v>24</v>
      </c>
      <c r="F108" s="27" t="s">
        <v>153</v>
      </c>
      <c r="G108" s="27" t="s">
        <v>84</v>
      </c>
      <c r="H108" s="36">
        <f>прил._7!K39</f>
        <v>67.5</v>
      </c>
      <c r="K108" s="410"/>
    </row>
    <row r="109" spans="1:12" ht="20.25" customHeight="1" x14ac:dyDescent="0.25">
      <c r="A109" s="25"/>
      <c r="B109" s="22" t="s">
        <v>437</v>
      </c>
      <c r="C109" s="27" t="s">
        <v>80</v>
      </c>
      <c r="D109" s="27" t="s">
        <v>76</v>
      </c>
      <c r="E109" s="27" t="s">
        <v>24</v>
      </c>
      <c r="F109" s="27" t="s">
        <v>140</v>
      </c>
      <c r="G109" s="27"/>
      <c r="H109" s="36">
        <f>H110</f>
        <v>4302.8</v>
      </c>
      <c r="K109" s="410"/>
    </row>
    <row r="110" spans="1:12" ht="44.25" customHeight="1" x14ac:dyDescent="0.25">
      <c r="A110" s="25"/>
      <c r="B110" s="22" t="s">
        <v>438</v>
      </c>
      <c r="C110" s="27" t="s">
        <v>80</v>
      </c>
      <c r="D110" s="27" t="s">
        <v>76</v>
      </c>
      <c r="E110" s="27" t="s">
        <v>24</v>
      </c>
      <c r="F110" s="27" t="s">
        <v>199</v>
      </c>
      <c r="G110" s="27" t="s">
        <v>84</v>
      </c>
      <c r="H110" s="36">
        <v>4302.8</v>
      </c>
      <c r="K110" s="410"/>
    </row>
    <row r="111" spans="1:12" ht="41.25" customHeight="1" x14ac:dyDescent="0.25">
      <c r="A111" s="30"/>
      <c r="B111" s="22" t="s">
        <v>36</v>
      </c>
      <c r="C111" s="27" t="s">
        <v>80</v>
      </c>
      <c r="D111" s="27" t="s">
        <v>76</v>
      </c>
      <c r="E111" s="27" t="s">
        <v>24</v>
      </c>
      <c r="F111" s="27" t="s">
        <v>157</v>
      </c>
      <c r="G111" s="27"/>
      <c r="H111" s="36">
        <f>прил._7!K65</f>
        <v>214.7</v>
      </c>
      <c r="K111" s="410"/>
    </row>
    <row r="112" spans="1:12" ht="43.5" customHeight="1" x14ac:dyDescent="0.25">
      <c r="A112" s="30"/>
      <c r="B112" s="22" t="s">
        <v>77</v>
      </c>
      <c r="C112" s="27" t="s">
        <v>80</v>
      </c>
      <c r="D112" s="27" t="s">
        <v>76</v>
      </c>
      <c r="E112" s="27" t="s">
        <v>24</v>
      </c>
      <c r="F112" s="27" t="s">
        <v>157</v>
      </c>
      <c r="G112" s="27" t="s">
        <v>78</v>
      </c>
      <c r="H112" s="36">
        <f>прил._7!K69</f>
        <v>214.7</v>
      </c>
      <c r="K112" s="419"/>
    </row>
    <row r="113" spans="1:11" ht="15" customHeight="1" x14ac:dyDescent="0.25">
      <c r="A113" s="25"/>
      <c r="B113" s="22" t="s">
        <v>57</v>
      </c>
      <c r="C113" s="27" t="s">
        <v>80</v>
      </c>
      <c r="D113" s="27" t="s">
        <v>69</v>
      </c>
      <c r="E113" s="27" t="s">
        <v>24</v>
      </c>
      <c r="F113" s="27" t="s">
        <v>140</v>
      </c>
      <c r="G113" s="27"/>
      <c r="H113" s="36">
        <v>3.8</v>
      </c>
      <c r="K113" s="410"/>
    </row>
    <row r="114" spans="1:11" ht="46.5" customHeight="1" x14ac:dyDescent="0.25">
      <c r="A114" s="25"/>
      <c r="B114" s="22" t="s">
        <v>85</v>
      </c>
      <c r="C114" s="27" t="s">
        <v>80</v>
      </c>
      <c r="D114" s="27" t="s">
        <v>69</v>
      </c>
      <c r="E114" s="27" t="s">
        <v>24</v>
      </c>
      <c r="F114" s="27" t="s">
        <v>154</v>
      </c>
      <c r="G114" s="27"/>
      <c r="H114" s="36">
        <v>3.8</v>
      </c>
      <c r="K114" s="410"/>
    </row>
    <row r="115" spans="1:11" ht="27" customHeight="1" x14ac:dyDescent="0.25">
      <c r="A115" s="25"/>
      <c r="B115" s="22" t="s">
        <v>81</v>
      </c>
      <c r="C115" s="27" t="s">
        <v>80</v>
      </c>
      <c r="D115" s="27" t="s">
        <v>69</v>
      </c>
      <c r="E115" s="27" t="s">
        <v>24</v>
      </c>
      <c r="F115" s="27" t="s">
        <v>154</v>
      </c>
      <c r="G115" s="27" t="s">
        <v>82</v>
      </c>
      <c r="H115" s="36">
        <f>прил._7!K42</f>
        <v>3.8</v>
      </c>
      <c r="K115" s="410"/>
    </row>
    <row r="116" spans="1:11" ht="34.5" customHeight="1" x14ac:dyDescent="0.25">
      <c r="A116" s="25"/>
      <c r="B116" s="22" t="s">
        <v>55</v>
      </c>
      <c r="C116" s="27" t="s">
        <v>80</v>
      </c>
      <c r="D116" s="27" t="s">
        <v>87</v>
      </c>
      <c r="E116" s="27" t="s">
        <v>24</v>
      </c>
      <c r="F116" s="27" t="s">
        <v>140</v>
      </c>
      <c r="G116" s="27"/>
      <c r="H116" s="36">
        <f>H118</f>
        <v>10</v>
      </c>
      <c r="K116" s="410"/>
    </row>
    <row r="117" spans="1:11" ht="20.25" customHeight="1" x14ac:dyDescent="0.25">
      <c r="A117" s="25"/>
      <c r="B117" s="22" t="s">
        <v>88</v>
      </c>
      <c r="C117" s="27" t="s">
        <v>80</v>
      </c>
      <c r="D117" s="27" t="s">
        <v>87</v>
      </c>
      <c r="E117" s="27" t="s">
        <v>24</v>
      </c>
      <c r="F117" s="27" t="s">
        <v>155</v>
      </c>
      <c r="G117" s="27"/>
      <c r="H117" s="36">
        <f>H118</f>
        <v>10</v>
      </c>
      <c r="K117" s="410"/>
    </row>
    <row r="118" spans="1:11" ht="22.5" customHeight="1" x14ac:dyDescent="0.25">
      <c r="A118" s="25"/>
      <c r="B118" s="233" t="s">
        <v>83</v>
      </c>
      <c r="C118" s="40" t="s">
        <v>80</v>
      </c>
      <c r="D118" s="40" t="s">
        <v>87</v>
      </c>
      <c r="E118" s="40" t="s">
        <v>24</v>
      </c>
      <c r="F118" s="40" t="s">
        <v>155</v>
      </c>
      <c r="G118" s="40" t="s">
        <v>84</v>
      </c>
      <c r="H118" s="268">
        <f>прил._7!K52</f>
        <v>10</v>
      </c>
      <c r="K118" s="410"/>
    </row>
    <row r="119" spans="1:11" ht="41.25" hidden="1" customHeight="1" x14ac:dyDescent="0.25">
      <c r="A119" s="25"/>
      <c r="B119" s="150" t="s">
        <v>49</v>
      </c>
      <c r="C119" s="39">
        <v>51</v>
      </c>
      <c r="D119" s="40" t="s">
        <v>92</v>
      </c>
      <c r="E119" s="40" t="s">
        <v>24</v>
      </c>
      <c r="F119" s="40" t="s">
        <v>140</v>
      </c>
      <c r="G119" s="40"/>
      <c r="H119" s="36">
        <v>0</v>
      </c>
      <c r="K119" s="410"/>
    </row>
    <row r="120" spans="1:11" ht="27.75" hidden="1" customHeight="1" x14ac:dyDescent="0.25">
      <c r="A120" s="25"/>
      <c r="B120" s="150" t="s">
        <v>50</v>
      </c>
      <c r="C120" s="40" t="s">
        <v>80</v>
      </c>
      <c r="D120" s="40" t="s">
        <v>92</v>
      </c>
      <c r="E120" s="40" t="s">
        <v>24</v>
      </c>
      <c r="F120" s="40" t="s">
        <v>158</v>
      </c>
      <c r="G120" s="27"/>
      <c r="H120" s="36">
        <v>0</v>
      </c>
      <c r="K120" s="410"/>
    </row>
    <row r="121" spans="1:11" ht="33.75" hidden="1" customHeight="1" x14ac:dyDescent="0.25">
      <c r="A121" s="25"/>
      <c r="B121" s="82" t="s">
        <v>81</v>
      </c>
      <c r="C121" s="40" t="s">
        <v>80</v>
      </c>
      <c r="D121" s="40" t="s">
        <v>92</v>
      </c>
      <c r="E121" s="40" t="s">
        <v>24</v>
      </c>
      <c r="F121" s="40" t="s">
        <v>158</v>
      </c>
      <c r="G121" s="40" t="s">
        <v>82</v>
      </c>
      <c r="H121" s="36">
        <v>0</v>
      </c>
      <c r="K121" s="410"/>
    </row>
    <row r="122" spans="1:11" ht="16.5" hidden="1" customHeight="1" x14ac:dyDescent="0.25">
      <c r="A122" s="26"/>
      <c r="B122" s="29" t="s">
        <v>56</v>
      </c>
      <c r="C122" s="27" t="s">
        <v>80</v>
      </c>
      <c r="D122" s="27" t="s">
        <v>89</v>
      </c>
      <c r="E122" s="27" t="s">
        <v>24</v>
      </c>
      <c r="F122" s="27" t="s">
        <v>140</v>
      </c>
      <c r="G122" s="27"/>
      <c r="H122" s="36">
        <v>0</v>
      </c>
      <c r="K122" s="410"/>
    </row>
    <row r="123" spans="1:11" ht="45.75" hidden="1" customHeight="1" x14ac:dyDescent="0.25">
      <c r="A123" s="30"/>
      <c r="B123" s="129" t="s">
        <v>90</v>
      </c>
      <c r="C123" s="27" t="s">
        <v>80</v>
      </c>
      <c r="D123" s="27" t="s">
        <v>89</v>
      </c>
      <c r="E123" s="27" t="s">
        <v>24</v>
      </c>
      <c r="F123" s="27" t="s">
        <v>142</v>
      </c>
      <c r="G123" s="27"/>
      <c r="H123" s="36">
        <v>0</v>
      </c>
      <c r="K123" s="410"/>
    </row>
    <row r="124" spans="1:11" ht="76.5" hidden="1" customHeight="1" x14ac:dyDescent="0.25">
      <c r="A124" s="30"/>
      <c r="B124" s="22" t="s">
        <v>77</v>
      </c>
      <c r="C124" s="27" t="s">
        <v>80</v>
      </c>
      <c r="D124" s="27" t="s">
        <v>89</v>
      </c>
      <c r="E124" s="27" t="s">
        <v>24</v>
      </c>
      <c r="F124" s="27" t="s">
        <v>142</v>
      </c>
      <c r="G124" s="27" t="s">
        <v>78</v>
      </c>
      <c r="H124" s="36">
        <v>0</v>
      </c>
      <c r="K124" s="410"/>
    </row>
    <row r="125" spans="1:11" ht="69" hidden="1" customHeight="1" x14ac:dyDescent="0.25">
      <c r="A125" s="30"/>
      <c r="B125" s="22" t="s">
        <v>81</v>
      </c>
      <c r="C125" s="27" t="s">
        <v>80</v>
      </c>
      <c r="D125" s="27" t="s">
        <v>89</v>
      </c>
      <c r="E125" s="27" t="s">
        <v>24</v>
      </c>
      <c r="F125" s="27" t="s">
        <v>142</v>
      </c>
      <c r="G125" s="27" t="s">
        <v>82</v>
      </c>
      <c r="H125" s="36">
        <v>0</v>
      </c>
      <c r="K125" s="410"/>
    </row>
    <row r="126" spans="1:11" hidden="1" x14ac:dyDescent="0.25">
      <c r="A126" s="30"/>
      <c r="B126" s="130" t="s">
        <v>83</v>
      </c>
      <c r="C126" s="27" t="s">
        <v>80</v>
      </c>
      <c r="D126" s="27" t="s">
        <v>89</v>
      </c>
      <c r="E126" s="27" t="s">
        <v>24</v>
      </c>
      <c r="F126" s="27" t="s">
        <v>142</v>
      </c>
      <c r="G126" s="27" t="s">
        <v>84</v>
      </c>
      <c r="H126" s="36">
        <v>0</v>
      </c>
      <c r="K126" s="410"/>
    </row>
    <row r="127" spans="1:11" s="32" customFormat="1" ht="34.5" customHeight="1" x14ac:dyDescent="0.25">
      <c r="A127" s="30"/>
      <c r="B127" s="131" t="s">
        <v>49</v>
      </c>
      <c r="C127" s="27" t="s">
        <v>80</v>
      </c>
      <c r="D127" s="27" t="s">
        <v>92</v>
      </c>
      <c r="E127" s="27" t="s">
        <v>24</v>
      </c>
      <c r="F127" s="27" t="s">
        <v>140</v>
      </c>
      <c r="G127" s="27"/>
      <c r="H127" s="36">
        <f>H131+H129</f>
        <v>391</v>
      </c>
      <c r="K127" s="410"/>
    </row>
    <row r="128" spans="1:11" s="32" customFormat="1" ht="23.25" hidden="1" customHeight="1" x14ac:dyDescent="0.25">
      <c r="A128" s="30"/>
      <c r="B128" s="230" t="s">
        <v>50</v>
      </c>
      <c r="C128" s="231" t="s">
        <v>80</v>
      </c>
      <c r="D128" s="231" t="s">
        <v>92</v>
      </c>
      <c r="E128" s="231" t="s">
        <v>24</v>
      </c>
      <c r="F128" s="231" t="s">
        <v>158</v>
      </c>
      <c r="G128" s="231"/>
      <c r="H128" s="232"/>
      <c r="K128" s="410"/>
    </row>
    <row r="129" spans="1:256" s="32" customFormat="1" ht="28.5" hidden="1" customHeight="1" x14ac:dyDescent="0.25">
      <c r="A129" s="30"/>
      <c r="B129" s="230" t="s">
        <v>81</v>
      </c>
      <c r="C129" s="231" t="s">
        <v>80</v>
      </c>
      <c r="D129" s="231" t="s">
        <v>92</v>
      </c>
      <c r="E129" s="231" t="s">
        <v>24</v>
      </c>
      <c r="F129" s="231" t="s">
        <v>158</v>
      </c>
      <c r="G129" s="231" t="s">
        <v>82</v>
      </c>
      <c r="H129" s="232"/>
      <c r="K129" s="410"/>
    </row>
    <row r="130" spans="1:256" x14ac:dyDescent="0.25">
      <c r="A130" s="30"/>
      <c r="B130" s="129" t="s">
        <v>119</v>
      </c>
      <c r="C130" s="27" t="s">
        <v>80</v>
      </c>
      <c r="D130" s="27" t="s">
        <v>92</v>
      </c>
      <c r="E130" s="27" t="s">
        <v>24</v>
      </c>
      <c r="F130" s="27" t="s">
        <v>156</v>
      </c>
      <c r="G130" s="27"/>
      <c r="H130" s="36">
        <v>391</v>
      </c>
      <c r="K130" s="410"/>
    </row>
    <row r="131" spans="1:256" ht="27.6" x14ac:dyDescent="0.25">
      <c r="A131" s="30"/>
      <c r="B131" s="129" t="s">
        <v>120</v>
      </c>
      <c r="C131" s="27" t="s">
        <v>80</v>
      </c>
      <c r="D131" s="27" t="s">
        <v>92</v>
      </c>
      <c r="E131" s="27" t="s">
        <v>24</v>
      </c>
      <c r="F131" s="27" t="s">
        <v>156</v>
      </c>
      <c r="G131" s="27" t="s">
        <v>121</v>
      </c>
      <c r="H131" s="36">
        <f>прил._7!K128</f>
        <v>391</v>
      </c>
      <c r="K131" s="419"/>
    </row>
    <row r="132" spans="1:256" x14ac:dyDescent="0.25">
      <c r="A132" s="30"/>
      <c r="B132" s="85" t="s">
        <v>432</v>
      </c>
      <c r="C132" s="234" t="s">
        <v>80</v>
      </c>
      <c r="D132" s="234" t="s">
        <v>164</v>
      </c>
      <c r="E132" s="234" t="s">
        <v>24</v>
      </c>
      <c r="F132" s="234" t="s">
        <v>140</v>
      </c>
      <c r="G132" s="235"/>
      <c r="H132" s="236">
        <f>H134</f>
        <v>48.2</v>
      </c>
      <c r="K132" s="419"/>
    </row>
    <row r="133" spans="1:256" ht="55.2" x14ac:dyDescent="0.25">
      <c r="A133" s="30"/>
      <c r="B133" s="85" t="s">
        <v>433</v>
      </c>
      <c r="C133" s="234" t="s">
        <v>80</v>
      </c>
      <c r="D133" s="234" t="s">
        <v>164</v>
      </c>
      <c r="E133" s="234" t="s">
        <v>24</v>
      </c>
      <c r="F133" s="234" t="s">
        <v>140</v>
      </c>
      <c r="G133" s="235"/>
      <c r="H133" s="236">
        <f>H134</f>
        <v>48.2</v>
      </c>
      <c r="K133" s="419"/>
    </row>
    <row r="134" spans="1:256" x14ac:dyDescent="0.25">
      <c r="A134" s="30"/>
      <c r="B134" s="364" t="s">
        <v>71</v>
      </c>
      <c r="C134" s="234" t="s">
        <v>80</v>
      </c>
      <c r="D134" s="234" t="s">
        <v>164</v>
      </c>
      <c r="E134" s="234" t="s">
        <v>24</v>
      </c>
      <c r="F134" s="234" t="s">
        <v>434</v>
      </c>
      <c r="G134" s="235" t="s">
        <v>72</v>
      </c>
      <c r="H134" s="236">
        <f>прил._7!K45</f>
        <v>48.2</v>
      </c>
      <c r="K134" s="419"/>
    </row>
    <row r="135" spans="1:256" ht="41.4" x14ac:dyDescent="0.25">
      <c r="A135" s="30"/>
      <c r="B135" s="85" t="s">
        <v>435</v>
      </c>
      <c r="C135" s="234" t="s">
        <v>80</v>
      </c>
      <c r="D135" s="234" t="s">
        <v>164</v>
      </c>
      <c r="E135" s="234" t="s">
        <v>24</v>
      </c>
      <c r="F135" s="234" t="s">
        <v>140</v>
      </c>
      <c r="G135" s="235"/>
      <c r="H135" s="236">
        <f>H136</f>
        <v>37.200000000000003</v>
      </c>
      <c r="K135" s="419"/>
    </row>
    <row r="136" spans="1:256" x14ac:dyDescent="0.25">
      <c r="A136" s="30"/>
      <c r="B136" s="364" t="s">
        <v>71</v>
      </c>
      <c r="C136" s="234" t="s">
        <v>80</v>
      </c>
      <c r="D136" s="234" t="s">
        <v>164</v>
      </c>
      <c r="E136" s="234" t="s">
        <v>24</v>
      </c>
      <c r="F136" s="234" t="s">
        <v>436</v>
      </c>
      <c r="G136" s="235" t="s">
        <v>72</v>
      </c>
      <c r="H136" s="236">
        <f>прил._7!K47</f>
        <v>37.200000000000003</v>
      </c>
      <c r="K136" s="419"/>
    </row>
    <row r="137" spans="1:256" ht="31.2" x14ac:dyDescent="0.3">
      <c r="A137" s="30"/>
      <c r="B137" s="265" t="s">
        <v>203</v>
      </c>
      <c r="C137" s="266" t="s">
        <v>201</v>
      </c>
      <c r="D137" s="266" t="s">
        <v>67</v>
      </c>
      <c r="E137" s="266" t="s">
        <v>24</v>
      </c>
      <c r="F137" s="266" t="s">
        <v>140</v>
      </c>
      <c r="G137" s="266"/>
      <c r="H137" s="267">
        <f>H140</f>
        <v>10</v>
      </c>
      <c r="K137" s="419"/>
    </row>
    <row r="138" spans="1:256" ht="31.2" x14ac:dyDescent="0.3">
      <c r="A138" s="30"/>
      <c r="B138" s="229" t="s">
        <v>204</v>
      </c>
      <c r="C138" s="237" t="s">
        <v>201</v>
      </c>
      <c r="D138" s="373" t="s">
        <v>69</v>
      </c>
      <c r="E138" s="373" t="s">
        <v>24</v>
      </c>
      <c r="F138" s="373" t="s">
        <v>140</v>
      </c>
      <c r="G138" s="373"/>
      <c r="H138" s="374">
        <f>H140</f>
        <v>10</v>
      </c>
      <c r="K138" s="419"/>
    </row>
    <row r="139" spans="1:256" ht="31.2" x14ac:dyDescent="0.3">
      <c r="A139" s="30"/>
      <c r="B139" s="229" t="s">
        <v>205</v>
      </c>
      <c r="C139" s="237" t="s">
        <v>201</v>
      </c>
      <c r="D139" s="373" t="s">
        <v>69</v>
      </c>
      <c r="E139" s="373" t="s">
        <v>24</v>
      </c>
      <c r="F139" s="373" t="s">
        <v>140</v>
      </c>
      <c r="G139" s="373"/>
      <c r="H139" s="374">
        <f>H140</f>
        <v>10</v>
      </c>
      <c r="K139" s="419"/>
    </row>
    <row r="140" spans="1:256" ht="46.8" x14ac:dyDescent="0.3">
      <c r="A140" s="30"/>
      <c r="B140" s="313" t="s">
        <v>206</v>
      </c>
      <c r="C140" s="314" t="s">
        <v>201</v>
      </c>
      <c r="D140" s="373" t="s">
        <v>69</v>
      </c>
      <c r="E140" s="373" t="s">
        <v>24</v>
      </c>
      <c r="F140" s="373" t="s">
        <v>153</v>
      </c>
      <c r="G140" s="373" t="s">
        <v>82</v>
      </c>
      <c r="H140" s="374">
        <v>10</v>
      </c>
      <c r="K140" s="419"/>
    </row>
    <row r="141" spans="1:256" ht="46.8" hidden="1" x14ac:dyDescent="0.3">
      <c r="A141" s="30"/>
      <c r="B141" s="313" t="s">
        <v>206</v>
      </c>
      <c r="C141" s="314" t="s">
        <v>201</v>
      </c>
      <c r="D141" s="373" t="s">
        <v>69</v>
      </c>
      <c r="E141" s="373" t="s">
        <v>24</v>
      </c>
      <c r="F141" s="373" t="s">
        <v>153</v>
      </c>
      <c r="G141" s="373" t="s">
        <v>82</v>
      </c>
      <c r="H141" s="374">
        <f>прил._7!K21</f>
        <v>70</v>
      </c>
      <c r="K141" s="419"/>
    </row>
    <row r="142" spans="1:256" ht="83.25" hidden="1" customHeight="1" x14ac:dyDescent="0.3">
      <c r="A142" s="30"/>
      <c r="B142" s="313" t="s">
        <v>206</v>
      </c>
      <c r="C142" s="314" t="s">
        <v>201</v>
      </c>
      <c r="D142" s="373" t="s">
        <v>69</v>
      </c>
      <c r="E142" s="373" t="s">
        <v>24</v>
      </c>
      <c r="F142" s="373" t="s">
        <v>153</v>
      </c>
      <c r="G142" s="373" t="s">
        <v>82</v>
      </c>
      <c r="H142" s="374">
        <f>прил._7!K22</f>
        <v>70</v>
      </c>
      <c r="K142" s="419"/>
    </row>
    <row r="143" spans="1:256" ht="46.8" hidden="1" x14ac:dyDescent="0.3">
      <c r="A143" s="30"/>
      <c r="B143" s="313" t="s">
        <v>206</v>
      </c>
      <c r="C143" s="314" t="s">
        <v>201</v>
      </c>
      <c r="D143" s="373" t="s">
        <v>69</v>
      </c>
      <c r="E143" s="373" t="s">
        <v>24</v>
      </c>
      <c r="F143" s="373" t="s">
        <v>153</v>
      </c>
      <c r="G143" s="373" t="s">
        <v>82</v>
      </c>
      <c r="H143" s="374">
        <f>прил._7!K23</f>
        <v>70</v>
      </c>
      <c r="K143" s="419"/>
    </row>
    <row r="144" spans="1:256" s="184" customFormat="1" ht="46.8" hidden="1" x14ac:dyDescent="0.3">
      <c r="A144" s="30"/>
      <c r="B144" s="313" t="s">
        <v>206</v>
      </c>
      <c r="C144" s="314" t="s">
        <v>201</v>
      </c>
      <c r="D144" s="373" t="s">
        <v>69</v>
      </c>
      <c r="E144" s="373" t="s">
        <v>24</v>
      </c>
      <c r="F144" s="373" t="s">
        <v>153</v>
      </c>
      <c r="G144" s="373" t="s">
        <v>82</v>
      </c>
      <c r="H144" s="374">
        <f>прил._7!K24</f>
        <v>70</v>
      </c>
      <c r="I144" s="219"/>
      <c r="J144" s="219"/>
      <c r="K144" s="422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3">
      <c r="A145" s="30"/>
      <c r="B145" s="313" t="s">
        <v>206</v>
      </c>
      <c r="C145" s="314" t="s">
        <v>201</v>
      </c>
      <c r="D145" s="373" t="s">
        <v>69</v>
      </c>
      <c r="E145" s="373" t="s">
        <v>24</v>
      </c>
      <c r="F145" s="373" t="s">
        <v>153</v>
      </c>
      <c r="G145" s="373" t="s">
        <v>82</v>
      </c>
      <c r="H145" s="374">
        <f>прил._7!K25</f>
        <v>70</v>
      </c>
      <c r="I145" s="220"/>
      <c r="J145" s="220"/>
      <c r="K145" s="423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6.8" hidden="1" x14ac:dyDescent="0.3">
      <c r="A146" s="30"/>
      <c r="B146" s="313" t="s">
        <v>206</v>
      </c>
      <c r="C146" s="314" t="s">
        <v>201</v>
      </c>
      <c r="D146" s="373" t="s">
        <v>69</v>
      </c>
      <c r="E146" s="373" t="s">
        <v>24</v>
      </c>
      <c r="F146" s="373" t="s">
        <v>153</v>
      </c>
      <c r="G146" s="373" t="s">
        <v>82</v>
      </c>
      <c r="H146" s="374">
        <f>прил._7!K26</f>
        <v>22291</v>
      </c>
      <c r="I146" s="220"/>
      <c r="J146" s="220"/>
      <c r="K146" s="423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6.8" hidden="1" x14ac:dyDescent="0.3">
      <c r="A147" s="30"/>
      <c r="B147" s="313" t="s">
        <v>206</v>
      </c>
      <c r="C147" s="314" t="s">
        <v>201</v>
      </c>
      <c r="D147" s="373" t="s">
        <v>69</v>
      </c>
      <c r="E147" s="373" t="s">
        <v>24</v>
      </c>
      <c r="F147" s="373" t="s">
        <v>153</v>
      </c>
      <c r="G147" s="373" t="s">
        <v>82</v>
      </c>
      <c r="H147" s="374">
        <f>прил._7!K27</f>
        <v>9940.1</v>
      </c>
      <c r="I147" s="220"/>
      <c r="J147" s="220"/>
      <c r="K147" s="423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2" x14ac:dyDescent="0.3">
      <c r="A148" s="30"/>
      <c r="B148" s="313" t="s">
        <v>184</v>
      </c>
      <c r="C148" s="314" t="s">
        <v>178</v>
      </c>
      <c r="D148" s="373" t="s">
        <v>67</v>
      </c>
      <c r="E148" s="373" t="s">
        <v>24</v>
      </c>
      <c r="F148" s="373" t="s">
        <v>140</v>
      </c>
      <c r="G148" s="373"/>
      <c r="H148" s="374">
        <f>H151</f>
        <v>1</v>
      </c>
      <c r="I148" s="220"/>
      <c r="J148" s="220"/>
      <c r="K148" s="423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2" x14ac:dyDescent="0.3">
      <c r="A149" s="30"/>
      <c r="B149" s="313" t="s">
        <v>440</v>
      </c>
      <c r="C149" s="314" t="s">
        <v>178</v>
      </c>
      <c r="D149" s="373" t="s">
        <v>69</v>
      </c>
      <c r="E149" s="373" t="s">
        <v>24</v>
      </c>
      <c r="F149" s="373" t="s">
        <v>140</v>
      </c>
      <c r="G149" s="373"/>
      <c r="H149" s="374">
        <f>H151</f>
        <v>1</v>
      </c>
      <c r="I149" s="220"/>
      <c r="J149" s="220"/>
      <c r="K149" s="423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2" x14ac:dyDescent="0.3">
      <c r="A150" s="30"/>
      <c r="B150" s="313" t="s">
        <v>441</v>
      </c>
      <c r="C150" s="314" t="s">
        <v>178</v>
      </c>
      <c r="D150" s="373" t="s">
        <v>69</v>
      </c>
      <c r="E150" s="373" t="s">
        <v>24</v>
      </c>
      <c r="F150" s="373" t="s">
        <v>181</v>
      </c>
      <c r="G150" s="373"/>
      <c r="H150" s="374">
        <f>H151</f>
        <v>1</v>
      </c>
      <c r="I150" s="220"/>
      <c r="J150" s="220"/>
      <c r="K150" s="423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6" x14ac:dyDescent="0.3">
      <c r="A151" s="30"/>
      <c r="B151" s="313" t="s">
        <v>442</v>
      </c>
      <c r="C151" s="314" t="s">
        <v>178</v>
      </c>
      <c r="D151" s="373" t="s">
        <v>69</v>
      </c>
      <c r="E151" s="373" t="s">
        <v>24</v>
      </c>
      <c r="F151" s="373" t="s">
        <v>181</v>
      </c>
      <c r="G151" s="373" t="s">
        <v>207</v>
      </c>
      <c r="H151" s="374">
        <v>1</v>
      </c>
      <c r="I151" s="220"/>
      <c r="J151" s="220"/>
      <c r="K151" s="423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1.4" x14ac:dyDescent="0.25">
      <c r="A152" s="20"/>
      <c r="B152" s="128" t="s">
        <v>65</v>
      </c>
      <c r="C152" s="119" t="s">
        <v>66</v>
      </c>
      <c r="D152" s="119" t="s">
        <v>67</v>
      </c>
      <c r="E152" s="119" t="s">
        <v>24</v>
      </c>
      <c r="F152" s="119" t="s">
        <v>140</v>
      </c>
      <c r="G152" s="118"/>
      <c r="H152" s="121">
        <f>H155</f>
        <v>70</v>
      </c>
      <c r="K152" s="410"/>
    </row>
    <row r="153" spans="1:256" x14ac:dyDescent="0.25">
      <c r="A153" s="19"/>
      <c r="B153" s="22" t="s">
        <v>54</v>
      </c>
      <c r="C153" s="27" t="s">
        <v>66</v>
      </c>
      <c r="D153" s="27" t="s">
        <v>69</v>
      </c>
      <c r="E153" s="27" t="s">
        <v>24</v>
      </c>
      <c r="F153" s="27" t="s">
        <v>140</v>
      </c>
      <c r="G153" s="28"/>
      <c r="H153" s="37">
        <f>H154</f>
        <v>70</v>
      </c>
      <c r="K153" s="410"/>
    </row>
    <row r="154" spans="1:256" ht="27.6" x14ac:dyDescent="0.25">
      <c r="A154" s="19"/>
      <c r="B154" s="22" t="s">
        <v>70</v>
      </c>
      <c r="C154" s="27" t="s">
        <v>66</v>
      </c>
      <c r="D154" s="27" t="s">
        <v>69</v>
      </c>
      <c r="E154" s="27" t="s">
        <v>24</v>
      </c>
      <c r="F154" s="27" t="s">
        <v>153</v>
      </c>
      <c r="G154" s="28"/>
      <c r="H154" s="37">
        <f>H155</f>
        <v>70</v>
      </c>
      <c r="K154" s="410"/>
    </row>
    <row r="155" spans="1:256" ht="16.5" customHeight="1" x14ac:dyDescent="0.25">
      <c r="A155" s="19"/>
      <c r="B155" s="364" t="s">
        <v>71</v>
      </c>
      <c r="C155" s="27" t="s">
        <v>66</v>
      </c>
      <c r="D155" s="27" t="s">
        <v>69</v>
      </c>
      <c r="E155" s="27" t="s">
        <v>24</v>
      </c>
      <c r="F155" s="27" t="s">
        <v>153</v>
      </c>
      <c r="G155" s="28" t="s">
        <v>72</v>
      </c>
      <c r="H155" s="37">
        <f>прил._7!K25</f>
        <v>70</v>
      </c>
      <c r="K155" s="410"/>
    </row>
    <row r="156" spans="1:256" ht="25.5" hidden="1" customHeight="1" x14ac:dyDescent="0.25">
      <c r="A156" s="170"/>
      <c r="B156" s="85" t="s">
        <v>213</v>
      </c>
      <c r="C156" s="71" t="s">
        <v>209</v>
      </c>
      <c r="D156" s="71" t="s">
        <v>67</v>
      </c>
      <c r="E156" s="71" t="s">
        <v>24</v>
      </c>
      <c r="F156" s="71" t="s">
        <v>140</v>
      </c>
      <c r="G156" s="269"/>
      <c r="H156" s="270" t="e">
        <f>H158+H160</f>
        <v>#REF!</v>
      </c>
      <c r="K156" s="410"/>
    </row>
    <row r="157" spans="1:256" ht="27.6" hidden="1" x14ac:dyDescent="0.25">
      <c r="A157" s="170"/>
      <c r="B157" s="85" t="s">
        <v>211</v>
      </c>
      <c r="C157" s="40" t="s">
        <v>209</v>
      </c>
      <c r="D157" s="40" t="s">
        <v>95</v>
      </c>
      <c r="E157" s="40" t="s">
        <v>24</v>
      </c>
      <c r="F157" s="40" t="s">
        <v>210</v>
      </c>
      <c r="G157" s="40"/>
      <c r="H157" s="270" t="e">
        <f>H158</f>
        <v>#REF!</v>
      </c>
      <c r="K157" s="410"/>
    </row>
    <row r="158" spans="1:256" ht="32.25" hidden="1" customHeight="1" x14ac:dyDescent="0.25">
      <c r="A158" s="38"/>
      <c r="B158" s="85" t="s">
        <v>81</v>
      </c>
      <c r="C158" s="40" t="s">
        <v>209</v>
      </c>
      <c r="D158" s="40" t="s">
        <v>95</v>
      </c>
      <c r="E158" s="40" t="s">
        <v>24</v>
      </c>
      <c r="F158" s="40" t="s">
        <v>210</v>
      </c>
      <c r="G158" s="40" t="s">
        <v>82</v>
      </c>
      <c r="H158" s="271" t="e">
        <f>прил._7!#REF!</f>
        <v>#REF!</v>
      </c>
      <c r="K158" s="410"/>
    </row>
    <row r="159" spans="1:256" ht="32.25" hidden="1" customHeight="1" x14ac:dyDescent="0.25">
      <c r="A159" s="38"/>
      <c r="B159" s="85" t="s">
        <v>212</v>
      </c>
      <c r="C159" s="40" t="s">
        <v>209</v>
      </c>
      <c r="D159" s="40" t="s">
        <v>89</v>
      </c>
      <c r="E159" s="40" t="s">
        <v>24</v>
      </c>
      <c r="F159" s="40" t="s">
        <v>210</v>
      </c>
      <c r="G159" s="40"/>
      <c r="H159" s="271" t="e">
        <f>H160</f>
        <v>#REF!</v>
      </c>
      <c r="K159" s="410"/>
    </row>
    <row r="160" spans="1:256" ht="32.25" hidden="1" customHeight="1" x14ac:dyDescent="0.25">
      <c r="A160" s="38"/>
      <c r="B160" s="85" t="s">
        <v>81</v>
      </c>
      <c r="C160" s="40" t="s">
        <v>209</v>
      </c>
      <c r="D160" s="40" t="s">
        <v>89</v>
      </c>
      <c r="E160" s="40" t="s">
        <v>24</v>
      </c>
      <c r="F160" s="40" t="s">
        <v>210</v>
      </c>
      <c r="G160" s="40" t="s">
        <v>82</v>
      </c>
      <c r="H160" s="271" t="e">
        <f>прил._7!#REF!</f>
        <v>#REF!</v>
      </c>
      <c r="K160" s="410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10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10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10"/>
    </row>
    <row r="164" spans="1:17" ht="18" x14ac:dyDescent="0.35">
      <c r="B164" s="518" t="s">
        <v>409</v>
      </c>
      <c r="C164" s="519"/>
      <c r="D164" s="519"/>
      <c r="E164" s="519"/>
      <c r="F164" s="519"/>
      <c r="G164" s="519"/>
      <c r="H164" s="519"/>
      <c r="K164" s="410"/>
      <c r="O164" s="410"/>
      <c r="P164" s="410"/>
      <c r="Q164" s="410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10"/>
      <c r="O165" s="410"/>
      <c r="P165" s="410"/>
      <c r="Q165" s="410"/>
    </row>
    <row r="166" spans="1:17" x14ac:dyDescent="0.25">
      <c r="K166" s="410"/>
      <c r="O166" s="410"/>
      <c r="P166" s="410"/>
      <c r="Q166" s="410"/>
    </row>
    <row r="167" spans="1:17" x14ac:dyDescent="0.25">
      <c r="K167" s="410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L13" sqref="L13:L149"/>
    </sheetView>
  </sheetViews>
  <sheetFormatPr defaultColWidth="11.44140625" defaultRowHeight="13.8" x14ac:dyDescent="0.25"/>
  <cols>
    <col min="1" max="1" width="3.88671875" style="76" customWidth="1"/>
    <col min="2" max="2" width="69.109375" style="76" customWidth="1"/>
    <col min="3" max="3" width="4.88671875" style="76" customWidth="1"/>
    <col min="4" max="5" width="3.88671875" style="76" customWidth="1"/>
    <col min="6" max="6" width="4.109375" style="76" customWidth="1"/>
    <col min="7" max="8" width="2.5546875" style="76" customWidth="1"/>
    <col min="9" max="9" width="7.44140625" style="76" customWidth="1"/>
    <col min="10" max="10" width="4.6640625" style="125" customWidth="1"/>
    <col min="11" max="11" width="11.44140625" style="76" customWidth="1"/>
    <col min="12" max="12" width="11.33203125" style="238" customWidth="1"/>
    <col min="13" max="13" width="14.6640625" style="239" customWidth="1"/>
    <col min="14" max="14" width="9.109375" style="239" customWidth="1"/>
    <col min="15" max="15" width="14.44140625" style="76" customWidth="1"/>
    <col min="16" max="246" width="9.109375" style="76" customWidth="1"/>
    <col min="247" max="247" width="3.88671875" style="76" customWidth="1"/>
    <col min="248" max="248" width="45.33203125" style="76" customWidth="1"/>
    <col min="249" max="249" width="4.88671875" style="76" customWidth="1"/>
    <col min="250" max="251" width="3.88671875" style="76" customWidth="1"/>
    <col min="252" max="252" width="3.6640625" style="76" customWidth="1"/>
    <col min="253" max="253" width="2.5546875" style="76" customWidth="1"/>
    <col min="254" max="254" width="7.44140625" style="76" customWidth="1"/>
    <col min="255" max="255" width="4.6640625" style="76" customWidth="1"/>
    <col min="256" max="16384" width="11.44140625" style="76"/>
  </cols>
  <sheetData>
    <row r="1" spans="1:17" ht="14.4" x14ac:dyDescent="0.3">
      <c r="B1"/>
      <c r="C1" s="522" t="s">
        <v>356</v>
      </c>
      <c r="D1" s="522"/>
      <c r="E1" s="522"/>
      <c r="F1" s="522"/>
      <c r="G1" s="522"/>
      <c r="H1" s="522"/>
      <c r="I1" s="522"/>
      <c r="J1" s="522"/>
      <c r="K1" s="522"/>
    </row>
    <row r="2" spans="1:17" x14ac:dyDescent="0.25">
      <c r="C2" s="522" t="s">
        <v>0</v>
      </c>
      <c r="D2" s="522"/>
      <c r="E2" s="522"/>
      <c r="F2" s="522"/>
      <c r="G2" s="522"/>
      <c r="H2" s="522"/>
      <c r="I2" s="522"/>
      <c r="J2" s="522"/>
      <c r="K2" s="522"/>
      <c r="P2" s="259"/>
      <c r="Q2" s="259"/>
    </row>
    <row r="3" spans="1:17" x14ac:dyDescent="0.25">
      <c r="C3" s="522" t="s">
        <v>1</v>
      </c>
      <c r="D3" s="522"/>
      <c r="E3" s="522"/>
      <c r="F3" s="522"/>
      <c r="G3" s="522"/>
      <c r="H3" s="522"/>
      <c r="I3" s="522"/>
      <c r="J3" s="522"/>
      <c r="K3" s="522"/>
    </row>
    <row r="4" spans="1:17" x14ac:dyDescent="0.25">
      <c r="C4" s="522" t="s">
        <v>2</v>
      </c>
      <c r="D4" s="522"/>
      <c r="E4" s="522"/>
      <c r="F4" s="522"/>
      <c r="G4" s="522"/>
      <c r="H4" s="522"/>
      <c r="I4" s="522"/>
      <c r="J4" s="522"/>
      <c r="K4" s="522"/>
    </row>
    <row r="5" spans="1:17" ht="14.4" x14ac:dyDescent="0.3">
      <c r="B5" s="522" t="s">
        <v>520</v>
      </c>
      <c r="C5" s="489"/>
      <c r="D5" s="489"/>
      <c r="E5" s="489"/>
      <c r="F5" s="489"/>
      <c r="G5" s="489"/>
      <c r="H5" s="489"/>
      <c r="I5" s="489"/>
      <c r="J5" s="489"/>
      <c r="K5" s="489"/>
    </row>
    <row r="6" spans="1:17" x14ac:dyDescent="0.25">
      <c r="C6" s="458"/>
      <c r="D6" s="458"/>
      <c r="E6" s="458"/>
      <c r="F6" s="458"/>
      <c r="G6" s="458"/>
      <c r="H6" s="458"/>
      <c r="I6" s="458"/>
      <c r="J6" s="458"/>
      <c r="K6" s="458"/>
    </row>
    <row r="7" spans="1:17" ht="12.75" customHeight="1" x14ac:dyDescent="0.25">
      <c r="C7" s="522"/>
      <c r="D7" s="522"/>
      <c r="E7" s="522"/>
      <c r="F7" s="522"/>
      <c r="G7" s="522"/>
      <c r="H7" s="522"/>
      <c r="I7" s="522"/>
      <c r="J7" s="522"/>
      <c r="K7" s="522"/>
    </row>
    <row r="8" spans="1:17" x14ac:dyDescent="0.25">
      <c r="A8" s="523" t="s">
        <v>413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</row>
    <row r="9" spans="1:17" ht="6" customHeight="1" x14ac:dyDescent="0.25">
      <c r="A9" s="526"/>
      <c r="B9" s="526"/>
      <c r="C9" s="526"/>
      <c r="D9" s="526"/>
      <c r="E9" s="526"/>
      <c r="F9" s="526"/>
      <c r="G9" s="526"/>
      <c r="H9" s="526"/>
      <c r="I9" s="526"/>
      <c r="J9" s="526"/>
      <c r="K9" s="526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60</v>
      </c>
    </row>
    <row r="11" spans="1:17" ht="43.5" customHeight="1" x14ac:dyDescent="0.25">
      <c r="A11" s="137" t="s">
        <v>61</v>
      </c>
      <c r="B11" s="137" t="s">
        <v>4</v>
      </c>
      <c r="C11" s="138" t="s">
        <v>62</v>
      </c>
      <c r="D11" s="139" t="s">
        <v>63</v>
      </c>
      <c r="E11" s="139" t="s">
        <v>6</v>
      </c>
      <c r="F11" s="527" t="s">
        <v>33</v>
      </c>
      <c r="G11" s="528"/>
      <c r="H11" s="528"/>
      <c r="I11" s="529"/>
      <c r="J11" s="140" t="s">
        <v>34</v>
      </c>
      <c r="K11" s="141" t="s">
        <v>163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30">
        <v>6</v>
      </c>
      <c r="G12" s="531"/>
      <c r="H12" s="531"/>
      <c r="I12" s="532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64</v>
      </c>
      <c r="C13" s="70"/>
      <c r="D13" s="70"/>
      <c r="E13" s="70"/>
      <c r="F13" s="111"/>
      <c r="G13" s="112"/>
      <c r="H13" s="112"/>
      <c r="I13" s="113"/>
      <c r="J13" s="113"/>
      <c r="K13" s="372">
        <f>K26+K14</f>
        <v>22371</v>
      </c>
      <c r="L13" s="240"/>
      <c r="M13" s="241"/>
      <c r="N13" s="242"/>
      <c r="O13" s="77"/>
      <c r="Q13" s="77"/>
    </row>
    <row r="14" spans="1:17" x14ac:dyDescent="0.25">
      <c r="A14" s="70">
        <v>1</v>
      </c>
      <c r="B14" s="69" t="s">
        <v>131</v>
      </c>
      <c r="C14" s="70">
        <v>991</v>
      </c>
      <c r="D14" s="71"/>
      <c r="E14" s="71"/>
      <c r="F14" s="108"/>
      <c r="G14" s="109"/>
      <c r="H14" s="109"/>
      <c r="I14" s="110"/>
      <c r="J14" s="71"/>
      <c r="K14" s="372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72">
        <f>K14</f>
        <v>80</v>
      </c>
    </row>
    <row r="16" spans="1:17" ht="46.8" x14ac:dyDescent="0.3">
      <c r="A16" s="70"/>
      <c r="B16" s="229" t="s">
        <v>202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72">
        <f>K20</f>
        <v>10</v>
      </c>
      <c r="N16" s="241"/>
    </row>
    <row r="17" spans="1:17" ht="42.75" customHeight="1" x14ac:dyDescent="0.3">
      <c r="A17" s="39"/>
      <c r="B17" s="229" t="s">
        <v>203</v>
      </c>
      <c r="C17" s="39">
        <v>991</v>
      </c>
      <c r="D17" s="40" t="s">
        <v>23</v>
      </c>
      <c r="E17" s="41" t="s">
        <v>27</v>
      </c>
      <c r="F17" s="41" t="s">
        <v>201</v>
      </c>
      <c r="G17" s="228" t="s">
        <v>67</v>
      </c>
      <c r="H17" s="42" t="s">
        <v>24</v>
      </c>
      <c r="I17" s="43" t="s">
        <v>140</v>
      </c>
      <c r="J17" s="43"/>
      <c r="K17" s="365">
        <f>K20</f>
        <v>10</v>
      </c>
      <c r="O17" s="77"/>
    </row>
    <row r="18" spans="1:17" ht="15.6" x14ac:dyDescent="0.3">
      <c r="A18" s="39"/>
      <c r="B18" s="229" t="s">
        <v>204</v>
      </c>
      <c r="C18" s="39">
        <v>991</v>
      </c>
      <c r="D18" s="40" t="s">
        <v>23</v>
      </c>
      <c r="E18" s="41" t="s">
        <v>27</v>
      </c>
      <c r="F18" s="41" t="s">
        <v>201</v>
      </c>
      <c r="G18" s="228" t="s">
        <v>69</v>
      </c>
      <c r="H18" s="42" t="s">
        <v>24</v>
      </c>
      <c r="I18" s="43" t="s">
        <v>140</v>
      </c>
      <c r="J18" s="43"/>
      <c r="K18" s="365">
        <f>K20</f>
        <v>10</v>
      </c>
      <c r="N18" s="241"/>
      <c r="P18" s="77"/>
    </row>
    <row r="19" spans="1:17" ht="15.6" x14ac:dyDescent="0.3">
      <c r="A19" s="70"/>
      <c r="B19" s="229" t="s">
        <v>205</v>
      </c>
      <c r="C19" s="39">
        <v>991</v>
      </c>
      <c r="D19" s="40" t="s">
        <v>23</v>
      </c>
      <c r="E19" s="40" t="s">
        <v>27</v>
      </c>
      <c r="F19" s="166" t="s">
        <v>201</v>
      </c>
      <c r="G19" s="227" t="s">
        <v>69</v>
      </c>
      <c r="H19" s="227" t="s">
        <v>24</v>
      </c>
      <c r="I19" s="168" t="s">
        <v>140</v>
      </c>
      <c r="J19" s="40"/>
      <c r="K19" s="365">
        <f>K20</f>
        <v>10</v>
      </c>
    </row>
    <row r="20" spans="1:17" ht="31.2" x14ac:dyDescent="0.3">
      <c r="A20" s="70"/>
      <c r="B20" s="299" t="s">
        <v>206</v>
      </c>
      <c r="C20" s="39">
        <v>991</v>
      </c>
      <c r="D20" s="40" t="s">
        <v>23</v>
      </c>
      <c r="E20" s="40" t="s">
        <v>27</v>
      </c>
      <c r="F20" s="166" t="s">
        <v>201</v>
      </c>
      <c r="G20" s="227" t="s">
        <v>69</v>
      </c>
      <c r="H20" s="227" t="s">
        <v>24</v>
      </c>
      <c r="I20" s="168" t="s">
        <v>153</v>
      </c>
      <c r="J20" s="40" t="s">
        <v>82</v>
      </c>
      <c r="K20" s="365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65</v>
      </c>
      <c r="C22" s="39">
        <v>991</v>
      </c>
      <c r="D22" s="40" t="s">
        <v>23</v>
      </c>
      <c r="E22" s="41" t="s">
        <v>29</v>
      </c>
      <c r="F22" s="41" t="s">
        <v>66</v>
      </c>
      <c r="G22" s="42" t="s">
        <v>67</v>
      </c>
      <c r="H22" s="42" t="s">
        <v>24</v>
      </c>
      <c r="I22" s="43" t="s">
        <v>140</v>
      </c>
      <c r="J22" s="43"/>
      <c r="K22" s="365">
        <f>K25</f>
        <v>70</v>
      </c>
      <c r="O22" s="77"/>
    </row>
    <row r="23" spans="1:17" x14ac:dyDescent="0.25">
      <c r="A23" s="39"/>
      <c r="B23" s="79" t="s">
        <v>54</v>
      </c>
      <c r="C23" s="39">
        <v>991</v>
      </c>
      <c r="D23" s="40" t="s">
        <v>23</v>
      </c>
      <c r="E23" s="41" t="s">
        <v>29</v>
      </c>
      <c r="F23" s="41" t="s">
        <v>66</v>
      </c>
      <c r="G23" s="42" t="s">
        <v>69</v>
      </c>
      <c r="H23" s="42" t="s">
        <v>24</v>
      </c>
      <c r="I23" s="43" t="s">
        <v>140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70</v>
      </c>
      <c r="C24" s="39">
        <v>991</v>
      </c>
      <c r="D24" s="40" t="s">
        <v>23</v>
      </c>
      <c r="E24" s="41" t="s">
        <v>29</v>
      </c>
      <c r="F24" s="41" t="s">
        <v>66</v>
      </c>
      <c r="G24" s="42" t="s">
        <v>69</v>
      </c>
      <c r="H24" s="42" t="s">
        <v>24</v>
      </c>
      <c r="I24" s="43" t="s">
        <v>153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71</v>
      </c>
      <c r="C25" s="377">
        <v>991</v>
      </c>
      <c r="D25" s="378" t="s">
        <v>23</v>
      </c>
      <c r="E25" s="379" t="s">
        <v>29</v>
      </c>
      <c r="F25" s="379" t="s">
        <v>66</v>
      </c>
      <c r="G25" s="370" t="s">
        <v>69</v>
      </c>
      <c r="H25" s="370" t="s">
        <v>24</v>
      </c>
      <c r="I25" s="380" t="s">
        <v>153</v>
      </c>
      <c r="J25" s="380" t="s">
        <v>72</v>
      </c>
      <c r="K25" s="365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73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x14ac:dyDescent="0.25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5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x14ac:dyDescent="0.25">
      <c r="A29" s="70"/>
      <c r="B29" s="79" t="s">
        <v>74</v>
      </c>
      <c r="C29" s="39">
        <v>992</v>
      </c>
      <c r="D29" s="40" t="s">
        <v>23</v>
      </c>
      <c r="E29" s="40" t="s">
        <v>25</v>
      </c>
      <c r="F29" s="41" t="s">
        <v>75</v>
      </c>
      <c r="G29" s="42" t="s">
        <v>67</v>
      </c>
      <c r="H29" s="42" t="s">
        <v>24</v>
      </c>
      <c r="I29" s="43" t="s">
        <v>140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52</v>
      </c>
      <c r="C30" s="39">
        <v>992</v>
      </c>
      <c r="D30" s="40" t="s">
        <v>23</v>
      </c>
      <c r="E30" s="40" t="s">
        <v>25</v>
      </c>
      <c r="F30" s="41" t="s">
        <v>75</v>
      </c>
      <c r="G30" s="42" t="s">
        <v>76</v>
      </c>
      <c r="H30" s="42" t="s">
        <v>24</v>
      </c>
      <c r="I30" s="43" t="s">
        <v>140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x14ac:dyDescent="0.25">
      <c r="A31" s="70"/>
      <c r="B31" s="79" t="s">
        <v>70</v>
      </c>
      <c r="C31" s="39">
        <v>992</v>
      </c>
      <c r="D31" s="40" t="s">
        <v>23</v>
      </c>
      <c r="E31" s="40" t="s">
        <v>25</v>
      </c>
      <c r="F31" s="41" t="s">
        <v>75</v>
      </c>
      <c r="G31" s="42" t="s">
        <v>76</v>
      </c>
      <c r="H31" s="42" t="s">
        <v>24</v>
      </c>
      <c r="I31" s="43" t="s">
        <v>153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77</v>
      </c>
      <c r="C32" s="39">
        <v>992</v>
      </c>
      <c r="D32" s="40" t="s">
        <v>23</v>
      </c>
      <c r="E32" s="40" t="s">
        <v>25</v>
      </c>
      <c r="F32" s="41" t="s">
        <v>75</v>
      </c>
      <c r="G32" s="42" t="s">
        <v>76</v>
      </c>
      <c r="H32" s="42" t="s">
        <v>24</v>
      </c>
      <c r="I32" s="43" t="s">
        <v>153</v>
      </c>
      <c r="J32" s="40" t="s">
        <v>78</v>
      </c>
      <c r="K32" s="365">
        <v>853.1</v>
      </c>
      <c r="L32" s="243"/>
      <c r="M32" s="244"/>
      <c r="N32" s="244"/>
      <c r="O32" s="90"/>
    </row>
    <row r="33" spans="1:14" s="75" customFormat="1" ht="72.75" customHeight="1" x14ac:dyDescent="0.25">
      <c r="A33" s="70"/>
      <c r="B33" s="69" t="s">
        <v>79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187</v>
      </c>
      <c r="C34" s="39">
        <v>992</v>
      </c>
      <c r="D34" s="40" t="s">
        <v>23</v>
      </c>
      <c r="E34" s="40" t="s">
        <v>26</v>
      </c>
      <c r="F34" s="41" t="s">
        <v>80</v>
      </c>
      <c r="G34" s="42" t="s">
        <v>67</v>
      </c>
      <c r="H34" s="42" t="s">
        <v>24</v>
      </c>
      <c r="I34" s="43" t="s">
        <v>140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187</v>
      </c>
      <c r="C35" s="39">
        <v>992</v>
      </c>
      <c r="D35" s="40" t="s">
        <v>23</v>
      </c>
      <c r="E35" s="40" t="s">
        <v>26</v>
      </c>
      <c r="F35" s="41" t="s">
        <v>80</v>
      </c>
      <c r="G35" s="42" t="s">
        <v>76</v>
      </c>
      <c r="H35" s="42" t="s">
        <v>24</v>
      </c>
      <c r="I35" s="43" t="s">
        <v>140</v>
      </c>
      <c r="J35" s="40"/>
      <c r="K35" s="115">
        <f>K36</f>
        <v>4620.6000000000004</v>
      </c>
    </row>
    <row r="36" spans="1:14" x14ac:dyDescent="0.25">
      <c r="A36" s="38"/>
      <c r="B36" s="79" t="s">
        <v>70</v>
      </c>
      <c r="C36" s="39">
        <v>992</v>
      </c>
      <c r="D36" s="40" t="s">
        <v>23</v>
      </c>
      <c r="E36" s="40" t="s">
        <v>26</v>
      </c>
      <c r="F36" s="41" t="s">
        <v>80</v>
      </c>
      <c r="G36" s="42" t="s">
        <v>76</v>
      </c>
      <c r="H36" s="42" t="s">
        <v>24</v>
      </c>
      <c r="I36" s="43" t="s">
        <v>153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77</v>
      </c>
      <c r="C37" s="39">
        <v>992</v>
      </c>
      <c r="D37" s="40" t="s">
        <v>23</v>
      </c>
      <c r="E37" s="40" t="s">
        <v>26</v>
      </c>
      <c r="F37" s="41" t="s">
        <v>80</v>
      </c>
      <c r="G37" s="42" t="s">
        <v>76</v>
      </c>
      <c r="H37" s="42" t="s">
        <v>24</v>
      </c>
      <c r="I37" s="43" t="s">
        <v>153</v>
      </c>
      <c r="J37" s="40" t="s">
        <v>78</v>
      </c>
      <c r="K37" s="115">
        <v>3427.6</v>
      </c>
    </row>
    <row r="38" spans="1:14" ht="28.5" customHeight="1" x14ac:dyDescent="0.25">
      <c r="A38" s="38"/>
      <c r="B38" s="79" t="s">
        <v>81</v>
      </c>
      <c r="C38" s="39">
        <v>992</v>
      </c>
      <c r="D38" s="40" t="s">
        <v>23</v>
      </c>
      <c r="E38" s="40" t="s">
        <v>26</v>
      </c>
      <c r="F38" s="41" t="s">
        <v>80</v>
      </c>
      <c r="G38" s="42" t="s">
        <v>76</v>
      </c>
      <c r="H38" s="42" t="s">
        <v>24</v>
      </c>
      <c r="I38" s="43" t="s">
        <v>153</v>
      </c>
      <c r="J38" s="40" t="s">
        <v>82</v>
      </c>
      <c r="K38" s="115">
        <v>1125.5</v>
      </c>
    </row>
    <row r="39" spans="1:14" ht="16.5" customHeight="1" x14ac:dyDescent="0.25">
      <c r="A39" s="297"/>
      <c r="B39" s="21" t="s">
        <v>83</v>
      </c>
      <c r="C39" s="172">
        <v>992</v>
      </c>
      <c r="D39" s="27" t="s">
        <v>23</v>
      </c>
      <c r="E39" s="27" t="s">
        <v>26</v>
      </c>
      <c r="F39" s="162" t="s">
        <v>80</v>
      </c>
      <c r="G39" s="164" t="s">
        <v>76</v>
      </c>
      <c r="H39" s="164" t="s">
        <v>24</v>
      </c>
      <c r="I39" s="28" t="s">
        <v>153</v>
      </c>
      <c r="J39" s="27" t="s">
        <v>84</v>
      </c>
      <c r="K39" s="173">
        <v>67.5</v>
      </c>
    </row>
    <row r="40" spans="1:14" x14ac:dyDescent="0.25">
      <c r="A40" s="38"/>
      <c r="B40" s="79" t="s">
        <v>57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69</v>
      </c>
      <c r="H40" s="42" t="s">
        <v>24</v>
      </c>
      <c r="I40" s="43" t="s">
        <v>140</v>
      </c>
      <c r="J40" s="40"/>
      <c r="K40" s="115">
        <f>K41</f>
        <v>3.8</v>
      </c>
    </row>
    <row r="41" spans="1:14" ht="27.6" x14ac:dyDescent="0.25">
      <c r="A41" s="38"/>
      <c r="B41" s="79" t="s">
        <v>85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69</v>
      </c>
      <c r="H41" s="42" t="s">
        <v>24</v>
      </c>
      <c r="I41" s="43" t="s">
        <v>154</v>
      </c>
      <c r="J41" s="40"/>
      <c r="K41" s="115">
        <f>K42</f>
        <v>3.8</v>
      </c>
    </row>
    <row r="42" spans="1:14" ht="44.25" customHeight="1" x14ac:dyDescent="0.25">
      <c r="A42" s="169"/>
      <c r="B42" s="86" t="s">
        <v>81</v>
      </c>
      <c r="C42" s="170">
        <v>992</v>
      </c>
      <c r="D42" s="234" t="s">
        <v>23</v>
      </c>
      <c r="E42" s="234" t="s">
        <v>26</v>
      </c>
      <c r="F42" s="415" t="s">
        <v>80</v>
      </c>
      <c r="G42" s="416" t="s">
        <v>69</v>
      </c>
      <c r="H42" s="416" t="s">
        <v>24</v>
      </c>
      <c r="I42" s="269" t="s">
        <v>154</v>
      </c>
      <c r="J42" s="234" t="s">
        <v>82</v>
      </c>
      <c r="K42" s="236">
        <v>3.8</v>
      </c>
    </row>
    <row r="43" spans="1:14" x14ac:dyDescent="0.25">
      <c r="A43" s="38"/>
      <c r="B43" s="85" t="s">
        <v>432</v>
      </c>
      <c r="C43" s="39">
        <v>992</v>
      </c>
      <c r="D43" s="312" t="s">
        <v>23</v>
      </c>
      <c r="E43" s="312" t="s">
        <v>26</v>
      </c>
      <c r="F43" s="415" t="s">
        <v>80</v>
      </c>
      <c r="G43" s="416" t="s">
        <v>164</v>
      </c>
      <c r="H43" s="416" t="s">
        <v>24</v>
      </c>
      <c r="I43" s="269" t="s">
        <v>140</v>
      </c>
      <c r="J43" s="312"/>
      <c r="K43" s="115">
        <f>K44+K46</f>
        <v>85.4</v>
      </c>
    </row>
    <row r="44" spans="1:14" ht="41.4" x14ac:dyDescent="0.25">
      <c r="A44" s="38"/>
      <c r="B44" s="85" t="s">
        <v>433</v>
      </c>
      <c r="C44" s="39">
        <v>992</v>
      </c>
      <c r="D44" s="312" t="s">
        <v>23</v>
      </c>
      <c r="E44" s="312" t="s">
        <v>26</v>
      </c>
      <c r="F44" s="415" t="s">
        <v>80</v>
      </c>
      <c r="G44" s="416" t="s">
        <v>164</v>
      </c>
      <c r="H44" s="416" t="s">
        <v>24</v>
      </c>
      <c r="I44" s="269" t="s">
        <v>434</v>
      </c>
      <c r="J44" s="312"/>
      <c r="K44" s="115">
        <f>K45</f>
        <v>48.2</v>
      </c>
    </row>
    <row r="45" spans="1:14" x14ac:dyDescent="0.25">
      <c r="A45" s="38"/>
      <c r="B45" s="85" t="s">
        <v>71</v>
      </c>
      <c r="C45" s="39">
        <v>992</v>
      </c>
      <c r="D45" s="312" t="s">
        <v>23</v>
      </c>
      <c r="E45" s="312" t="s">
        <v>26</v>
      </c>
      <c r="F45" s="415" t="s">
        <v>80</v>
      </c>
      <c r="G45" s="416" t="s">
        <v>164</v>
      </c>
      <c r="H45" s="416" t="s">
        <v>24</v>
      </c>
      <c r="I45" s="269" t="s">
        <v>434</v>
      </c>
      <c r="J45" s="312" t="s">
        <v>72</v>
      </c>
      <c r="K45" s="115">
        <v>48.2</v>
      </c>
    </row>
    <row r="46" spans="1:14" ht="27.6" x14ac:dyDescent="0.25">
      <c r="A46" s="38"/>
      <c r="B46" s="85" t="s">
        <v>435</v>
      </c>
      <c r="C46" s="39">
        <v>992</v>
      </c>
      <c r="D46" s="312" t="s">
        <v>23</v>
      </c>
      <c r="E46" s="312" t="s">
        <v>26</v>
      </c>
      <c r="F46" s="415" t="s">
        <v>80</v>
      </c>
      <c r="G46" s="416" t="s">
        <v>164</v>
      </c>
      <c r="H46" s="416" t="s">
        <v>24</v>
      </c>
      <c r="I46" s="269" t="s">
        <v>439</v>
      </c>
      <c r="J46" s="312"/>
      <c r="K46" s="115">
        <f>K47</f>
        <v>37.200000000000003</v>
      </c>
    </row>
    <row r="47" spans="1:14" x14ac:dyDescent="0.25">
      <c r="A47" s="38"/>
      <c r="B47" s="85" t="s">
        <v>71</v>
      </c>
      <c r="C47" s="39">
        <v>992</v>
      </c>
      <c r="D47" s="312" t="s">
        <v>23</v>
      </c>
      <c r="E47" s="312" t="s">
        <v>26</v>
      </c>
      <c r="F47" s="312" t="s">
        <v>80</v>
      </c>
      <c r="G47" s="312" t="s">
        <v>164</v>
      </c>
      <c r="H47" s="312" t="s">
        <v>24</v>
      </c>
      <c r="I47" s="312" t="s">
        <v>439</v>
      </c>
      <c r="J47" s="312" t="s">
        <v>72</v>
      </c>
      <c r="K47" s="115">
        <v>37.200000000000003</v>
      </c>
    </row>
    <row r="48" spans="1:14" x14ac:dyDescent="0.25">
      <c r="A48" s="38"/>
      <c r="B48" s="69" t="s">
        <v>86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59</v>
      </c>
      <c r="C49" s="39">
        <v>992</v>
      </c>
      <c r="D49" s="40" t="s">
        <v>23</v>
      </c>
      <c r="E49" s="40" t="s">
        <v>42</v>
      </c>
      <c r="F49" s="41" t="s">
        <v>80</v>
      </c>
      <c r="G49" s="42" t="s">
        <v>67</v>
      </c>
      <c r="H49" s="42" t="s">
        <v>24</v>
      </c>
      <c r="I49" s="43" t="s">
        <v>140</v>
      </c>
      <c r="J49" s="40"/>
      <c r="K49" s="115">
        <f>K52</f>
        <v>10</v>
      </c>
    </row>
    <row r="50" spans="1:256" x14ac:dyDescent="0.25">
      <c r="A50" s="38"/>
      <c r="B50" s="79" t="s">
        <v>55</v>
      </c>
      <c r="C50" s="39">
        <v>992</v>
      </c>
      <c r="D50" s="40" t="s">
        <v>23</v>
      </c>
      <c r="E50" s="40" t="s">
        <v>42</v>
      </c>
      <c r="F50" s="41" t="s">
        <v>80</v>
      </c>
      <c r="G50" s="42" t="s">
        <v>87</v>
      </c>
      <c r="H50" s="42" t="s">
        <v>24</v>
      </c>
      <c r="I50" s="43" t="s">
        <v>140</v>
      </c>
      <c r="J50" s="40"/>
      <c r="K50" s="115">
        <f>K52</f>
        <v>10</v>
      </c>
    </row>
    <row r="51" spans="1:256" x14ac:dyDescent="0.25">
      <c r="A51" s="38"/>
      <c r="B51" s="79" t="s">
        <v>88</v>
      </c>
      <c r="C51" s="39">
        <v>992</v>
      </c>
      <c r="D51" s="40" t="s">
        <v>23</v>
      </c>
      <c r="E51" s="40" t="s">
        <v>42</v>
      </c>
      <c r="F51" s="41" t="s">
        <v>80</v>
      </c>
      <c r="G51" s="42" t="s">
        <v>87</v>
      </c>
      <c r="H51" s="42" t="s">
        <v>24</v>
      </c>
      <c r="I51" s="43" t="s">
        <v>155</v>
      </c>
      <c r="J51" s="40"/>
      <c r="K51" s="115">
        <f>K52</f>
        <v>10</v>
      </c>
    </row>
    <row r="52" spans="1:256" x14ac:dyDescent="0.25">
      <c r="A52" s="38"/>
      <c r="B52" s="79" t="s">
        <v>83</v>
      </c>
      <c r="C52" s="39">
        <v>992</v>
      </c>
      <c r="D52" s="40" t="s">
        <v>23</v>
      </c>
      <c r="E52" s="40" t="s">
        <v>42</v>
      </c>
      <c r="F52" s="41" t="s">
        <v>80</v>
      </c>
      <c r="G52" s="42" t="s">
        <v>87</v>
      </c>
      <c r="H52" s="42" t="s">
        <v>24</v>
      </c>
      <c r="I52" s="43" t="s">
        <v>155</v>
      </c>
      <c r="J52" s="40" t="s">
        <v>84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66">
        <v>992</v>
      </c>
      <c r="D53" s="367" t="s">
        <v>23</v>
      </c>
      <c r="E53" s="367">
        <v>13</v>
      </c>
      <c r="F53" s="368"/>
      <c r="G53" s="369"/>
      <c r="H53" s="370"/>
      <c r="I53" s="371"/>
      <c r="J53" s="367"/>
      <c r="K53" s="372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175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67</v>
      </c>
      <c r="H54" s="42" t="s">
        <v>24</v>
      </c>
      <c r="I54" s="43" t="s">
        <v>140</v>
      </c>
      <c r="J54" s="87"/>
      <c r="K54" s="115">
        <f>K57</f>
        <v>14.4</v>
      </c>
    </row>
    <row r="55" spans="1:256" ht="34.5" customHeight="1" x14ac:dyDescent="0.25">
      <c r="A55" s="38"/>
      <c r="B55" s="44" t="s">
        <v>93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76</v>
      </c>
      <c r="H55" s="42" t="s">
        <v>24</v>
      </c>
      <c r="I55" s="43" t="s">
        <v>140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94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76</v>
      </c>
      <c r="H56" s="164" t="s">
        <v>24</v>
      </c>
      <c r="I56" s="28" t="s">
        <v>145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81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76</v>
      </c>
      <c r="H57" s="42" t="s">
        <v>24</v>
      </c>
      <c r="I57" s="43" t="s">
        <v>145</v>
      </c>
      <c r="J57" s="40" t="s">
        <v>82</v>
      </c>
      <c r="K57" s="115">
        <v>14.4</v>
      </c>
    </row>
    <row r="58" spans="1:256" ht="66" customHeight="1" x14ac:dyDescent="0.25">
      <c r="A58" s="38"/>
      <c r="B58" s="44" t="s">
        <v>274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67</v>
      </c>
      <c r="H58" s="164" t="s">
        <v>24</v>
      </c>
      <c r="I58" s="28" t="s">
        <v>140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214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67</v>
      </c>
      <c r="H59" s="164" t="s">
        <v>24</v>
      </c>
      <c r="I59" s="28" t="s">
        <v>140</v>
      </c>
      <c r="J59" s="27"/>
      <c r="K59" s="173">
        <f>K61</f>
        <v>50</v>
      </c>
    </row>
    <row r="60" spans="1:256" ht="58.5" customHeight="1" x14ac:dyDescent="0.25">
      <c r="A60" s="38"/>
      <c r="B60" s="171" t="s">
        <v>216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76</v>
      </c>
      <c r="H60" s="164" t="s">
        <v>24</v>
      </c>
      <c r="I60" s="28" t="s">
        <v>215</v>
      </c>
      <c r="J60" s="27"/>
      <c r="K60" s="173">
        <f>K61</f>
        <v>50</v>
      </c>
    </row>
    <row r="61" spans="1:256" ht="35.25" customHeight="1" x14ac:dyDescent="0.25">
      <c r="A61" s="38"/>
      <c r="B61" s="21" t="s">
        <v>81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76</v>
      </c>
      <c r="H61" s="164" t="s">
        <v>24</v>
      </c>
      <c r="I61" s="28" t="s">
        <v>215</v>
      </c>
      <c r="J61" s="27" t="s">
        <v>82</v>
      </c>
      <c r="K61" s="173">
        <v>50</v>
      </c>
    </row>
    <row r="62" spans="1:256" s="75" customFormat="1" x14ac:dyDescent="0.25">
      <c r="A62" s="38"/>
      <c r="B62" s="79" t="s">
        <v>53</v>
      </c>
      <c r="C62" s="39">
        <v>992</v>
      </c>
      <c r="D62" s="40" t="s">
        <v>23</v>
      </c>
      <c r="E62" s="40" t="s">
        <v>41</v>
      </c>
      <c r="F62" s="41" t="s">
        <v>80</v>
      </c>
      <c r="G62" s="42" t="s">
        <v>76</v>
      </c>
      <c r="H62" s="42" t="s">
        <v>24</v>
      </c>
      <c r="I62" s="43" t="s">
        <v>140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198</v>
      </c>
      <c r="C63" s="39">
        <v>992</v>
      </c>
      <c r="D63" s="40" t="s">
        <v>23</v>
      </c>
      <c r="E63" s="40" t="s">
        <v>41</v>
      </c>
      <c r="F63" s="41" t="s">
        <v>80</v>
      </c>
      <c r="G63" s="42" t="s">
        <v>76</v>
      </c>
      <c r="H63" s="42" t="s">
        <v>24</v>
      </c>
      <c r="I63" s="43" t="s">
        <v>199</v>
      </c>
      <c r="J63" s="40" t="s">
        <v>84</v>
      </c>
      <c r="K63" s="115">
        <v>4302.8</v>
      </c>
    </row>
    <row r="64" spans="1:256" s="75" customFormat="1" x14ac:dyDescent="0.25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187</v>
      </c>
      <c r="C66" s="39">
        <v>992</v>
      </c>
      <c r="D66" s="40" t="s">
        <v>25</v>
      </c>
      <c r="E66" s="40" t="s">
        <v>27</v>
      </c>
      <c r="F66" s="41" t="s">
        <v>80</v>
      </c>
      <c r="G66" s="42" t="s">
        <v>67</v>
      </c>
      <c r="H66" s="42" t="s">
        <v>24</v>
      </c>
      <c r="I66" s="43" t="s">
        <v>68</v>
      </c>
      <c r="J66" s="40"/>
      <c r="K66" s="115">
        <f>K64</f>
        <v>214.7</v>
      </c>
    </row>
    <row r="67" spans="1:14" hidden="1" x14ac:dyDescent="0.25">
      <c r="A67" s="38"/>
      <c r="B67" s="79" t="s">
        <v>187</v>
      </c>
      <c r="C67" s="39">
        <v>992</v>
      </c>
      <c r="D67" s="40" t="s">
        <v>25</v>
      </c>
      <c r="E67" s="40" t="s">
        <v>27</v>
      </c>
      <c r="F67" s="41" t="s">
        <v>80</v>
      </c>
      <c r="G67" s="42" t="s">
        <v>76</v>
      </c>
      <c r="H67" s="42" t="s">
        <v>24</v>
      </c>
      <c r="I67" s="43" t="s">
        <v>68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80</v>
      </c>
      <c r="G68" s="42" t="s">
        <v>76</v>
      </c>
      <c r="H68" s="42" t="s">
        <v>24</v>
      </c>
      <c r="I68" s="43" t="s">
        <v>157</v>
      </c>
      <c r="J68" s="40"/>
      <c r="K68" s="115">
        <f>K69</f>
        <v>214.7</v>
      </c>
    </row>
    <row r="69" spans="1:14" ht="75" customHeight="1" x14ac:dyDescent="0.25">
      <c r="A69" s="38"/>
      <c r="B69" s="79" t="s">
        <v>77</v>
      </c>
      <c r="C69" s="39">
        <v>992</v>
      </c>
      <c r="D69" s="40" t="s">
        <v>25</v>
      </c>
      <c r="E69" s="40" t="s">
        <v>27</v>
      </c>
      <c r="F69" s="41" t="s">
        <v>80</v>
      </c>
      <c r="G69" s="42" t="s">
        <v>76</v>
      </c>
      <c r="H69" s="42" t="s">
        <v>24</v>
      </c>
      <c r="I69" s="43" t="s">
        <v>157</v>
      </c>
      <c r="J69" s="40" t="s">
        <v>78</v>
      </c>
      <c r="K69" s="116">
        <v>214.7</v>
      </c>
    </row>
    <row r="70" spans="1:14" s="75" customFormat="1" ht="39.75" customHeight="1" x14ac:dyDescent="0.25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67</v>
      </c>
      <c r="H71" s="73" t="s">
        <v>24</v>
      </c>
      <c r="I71" s="74" t="s">
        <v>140</v>
      </c>
      <c r="J71" s="71"/>
      <c r="K71" s="114">
        <f>K75</f>
        <v>413.1</v>
      </c>
    </row>
    <row r="72" spans="1:14" ht="27.6" x14ac:dyDescent="0.25">
      <c r="A72" s="38"/>
      <c r="B72" s="44" t="s">
        <v>186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67</v>
      </c>
      <c r="H72" s="42" t="s">
        <v>24</v>
      </c>
      <c r="I72" s="43" t="s">
        <v>140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189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76</v>
      </c>
      <c r="H73" s="42" t="s">
        <v>24</v>
      </c>
      <c r="I73" s="43" t="s">
        <v>140</v>
      </c>
      <c r="J73" s="40"/>
      <c r="K73" s="115">
        <f>K75</f>
        <v>413.1</v>
      </c>
    </row>
    <row r="74" spans="1:14" ht="84" customHeight="1" x14ac:dyDescent="0.25">
      <c r="A74" s="38"/>
      <c r="B74" s="79" t="s">
        <v>453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76</v>
      </c>
      <c r="H74" s="42" t="s">
        <v>24</v>
      </c>
      <c r="I74" s="43" t="s">
        <v>159</v>
      </c>
      <c r="J74" s="40"/>
      <c r="K74" s="115">
        <f>K75</f>
        <v>413.1</v>
      </c>
    </row>
    <row r="75" spans="1:14" ht="85.5" customHeight="1" x14ac:dyDescent="0.25">
      <c r="A75" s="38"/>
      <c r="B75" s="79" t="s">
        <v>77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76</v>
      </c>
      <c r="H75" s="42" t="s">
        <v>24</v>
      </c>
      <c r="I75" s="43" t="s">
        <v>159</v>
      </c>
      <c r="J75" s="40" t="s">
        <v>78</v>
      </c>
      <c r="K75" s="115">
        <v>413.1</v>
      </c>
    </row>
    <row r="76" spans="1:14" s="75" customFormat="1" ht="60.75" customHeight="1" x14ac:dyDescent="0.25">
      <c r="A76" s="38"/>
      <c r="B76" s="44" t="s">
        <v>186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67</v>
      </c>
      <c r="H76" s="42" t="s">
        <v>24</v>
      </c>
      <c r="I76" s="43" t="s">
        <v>140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96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91</v>
      </c>
      <c r="H77" s="167" t="s">
        <v>24</v>
      </c>
      <c r="I77" s="168" t="s">
        <v>140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188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91</v>
      </c>
      <c r="H78" s="42" t="s">
        <v>24</v>
      </c>
      <c r="I78" s="43" t="s">
        <v>160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1" t="s">
        <v>116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91</v>
      </c>
      <c r="H79" s="42" t="s">
        <v>24</v>
      </c>
      <c r="I79" s="43" t="s">
        <v>160</v>
      </c>
      <c r="J79" s="40" t="s">
        <v>117</v>
      </c>
      <c r="K79" s="115">
        <v>20</v>
      </c>
      <c r="L79" s="238"/>
      <c r="M79" s="248"/>
      <c r="N79" s="248"/>
    </row>
    <row r="80" spans="1:14" s="226" customFormat="1" ht="19.5" customHeight="1" x14ac:dyDescent="0.25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1" x14ac:dyDescent="0.25">
      <c r="A81" s="38"/>
      <c r="B81" s="83" t="s">
        <v>98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1" ht="27.6" x14ac:dyDescent="0.25">
      <c r="A82" s="38"/>
      <c r="B82" s="85" t="s">
        <v>514</v>
      </c>
      <c r="C82" s="39">
        <v>992</v>
      </c>
      <c r="D82" s="312" t="s">
        <v>26</v>
      </c>
      <c r="E82" s="312" t="s">
        <v>28</v>
      </c>
      <c r="F82" s="41" t="s">
        <v>25</v>
      </c>
      <c r="G82" s="42" t="s">
        <v>67</v>
      </c>
      <c r="H82" s="42" t="s">
        <v>24</v>
      </c>
      <c r="I82" s="43" t="s">
        <v>140</v>
      </c>
      <c r="J82" s="312"/>
      <c r="K82" s="115">
        <f>K83</f>
        <v>50</v>
      </c>
    </row>
    <row r="83" spans="1:11" x14ac:dyDescent="0.25">
      <c r="A83" s="38"/>
      <c r="B83" s="85" t="s">
        <v>110</v>
      </c>
      <c r="C83" s="39">
        <v>992</v>
      </c>
      <c r="D83" s="312" t="s">
        <v>26</v>
      </c>
      <c r="E83" s="312" t="s">
        <v>28</v>
      </c>
      <c r="F83" s="41" t="s">
        <v>25</v>
      </c>
      <c r="G83" s="42" t="s">
        <v>76</v>
      </c>
      <c r="H83" s="42" t="s">
        <v>24</v>
      </c>
      <c r="I83" s="43" t="s">
        <v>140</v>
      </c>
      <c r="J83" s="312"/>
      <c r="K83" s="115">
        <f>K84</f>
        <v>50</v>
      </c>
    </row>
    <row r="84" spans="1:11" ht="27.6" x14ac:dyDescent="0.25">
      <c r="A84" s="38"/>
      <c r="B84" s="85" t="s">
        <v>515</v>
      </c>
      <c r="C84" s="39">
        <v>992</v>
      </c>
      <c r="D84" s="312" t="s">
        <v>26</v>
      </c>
      <c r="E84" s="312" t="s">
        <v>28</v>
      </c>
      <c r="F84" s="41" t="s">
        <v>25</v>
      </c>
      <c r="G84" s="42" t="s">
        <v>76</v>
      </c>
      <c r="H84" s="42" t="s">
        <v>24</v>
      </c>
      <c r="I84" s="43" t="s">
        <v>139</v>
      </c>
      <c r="J84" s="312"/>
      <c r="K84" s="115">
        <f>K85</f>
        <v>50</v>
      </c>
    </row>
    <row r="85" spans="1:11" x14ac:dyDescent="0.25">
      <c r="A85" s="38"/>
      <c r="B85" s="85" t="s">
        <v>81</v>
      </c>
      <c r="C85" s="39">
        <v>992</v>
      </c>
      <c r="D85" s="312" t="s">
        <v>26</v>
      </c>
      <c r="E85" s="312" t="s">
        <v>28</v>
      </c>
      <c r="F85" s="41" t="s">
        <v>25</v>
      </c>
      <c r="G85" s="42" t="s">
        <v>76</v>
      </c>
      <c r="H85" s="42" t="s">
        <v>24</v>
      </c>
      <c r="I85" s="43" t="s">
        <v>139</v>
      </c>
      <c r="J85" s="312" t="s">
        <v>82</v>
      </c>
      <c r="K85" s="115">
        <v>50</v>
      </c>
    </row>
    <row r="86" spans="1:11" ht="69.75" customHeight="1" x14ac:dyDescent="0.25">
      <c r="A86" s="38"/>
      <c r="B86" s="44" t="s">
        <v>190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67</v>
      </c>
      <c r="H86" s="42" t="s">
        <v>24</v>
      </c>
      <c r="I86" s="43" t="s">
        <v>140</v>
      </c>
      <c r="J86" s="40"/>
      <c r="K86" s="115">
        <f>K87</f>
        <v>3761.9</v>
      </c>
    </row>
    <row r="87" spans="1:11" ht="32.25" customHeight="1" x14ac:dyDescent="0.25">
      <c r="A87" s="38"/>
      <c r="B87" s="85" t="s">
        <v>414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76</v>
      </c>
      <c r="H87" s="42" t="s">
        <v>24</v>
      </c>
      <c r="I87" s="43" t="s">
        <v>140</v>
      </c>
      <c r="J87" s="40"/>
      <c r="K87" s="115">
        <f>K88</f>
        <v>3761.9</v>
      </c>
    </row>
    <row r="88" spans="1:11" ht="40.5" customHeight="1" x14ac:dyDescent="0.25">
      <c r="A88" s="38"/>
      <c r="B88" s="44" t="s">
        <v>191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76</v>
      </c>
      <c r="H88" s="42" t="s">
        <v>24</v>
      </c>
      <c r="I88" s="43" t="s">
        <v>141</v>
      </c>
      <c r="J88" s="40"/>
      <c r="K88" s="115">
        <f>K89</f>
        <v>3761.9</v>
      </c>
    </row>
    <row r="89" spans="1:11" x14ac:dyDescent="0.25">
      <c r="A89" s="38"/>
      <c r="B89" s="86" t="s">
        <v>81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76</v>
      </c>
      <c r="H89" s="42" t="s">
        <v>24</v>
      </c>
      <c r="I89" s="43" t="s">
        <v>141</v>
      </c>
      <c r="J89" s="40" t="s">
        <v>82</v>
      </c>
      <c r="K89" s="115">
        <v>3761.9</v>
      </c>
    </row>
    <row r="90" spans="1:11" x14ac:dyDescent="0.25">
      <c r="A90" s="38"/>
      <c r="B90" s="69" t="s">
        <v>100</v>
      </c>
      <c r="C90" s="70">
        <v>992</v>
      </c>
      <c r="D90" s="71" t="s">
        <v>26</v>
      </c>
      <c r="E90" s="71" t="s">
        <v>101</v>
      </c>
      <c r="F90" s="72"/>
      <c r="G90" s="73"/>
      <c r="H90" s="73"/>
      <c r="I90" s="74"/>
      <c r="J90" s="71"/>
      <c r="K90" s="114">
        <f>K94</f>
        <v>184.9</v>
      </c>
    </row>
    <row r="91" spans="1:11" ht="27.6" x14ac:dyDescent="0.25">
      <c r="A91" s="38"/>
      <c r="B91" s="85" t="s">
        <v>168</v>
      </c>
      <c r="C91" s="39">
        <v>992</v>
      </c>
      <c r="D91" s="40" t="s">
        <v>26</v>
      </c>
      <c r="E91" s="40" t="s">
        <v>101</v>
      </c>
      <c r="F91" s="41" t="s">
        <v>102</v>
      </c>
      <c r="G91" s="42" t="s">
        <v>67</v>
      </c>
      <c r="H91" s="42" t="s">
        <v>24</v>
      </c>
      <c r="I91" s="43" t="s">
        <v>140</v>
      </c>
      <c r="J91" s="40"/>
      <c r="K91" s="115">
        <f>K94</f>
        <v>184.9</v>
      </c>
    </row>
    <row r="92" spans="1:11" x14ac:dyDescent="0.25">
      <c r="A92" s="38"/>
      <c r="B92" s="84" t="s">
        <v>192</v>
      </c>
      <c r="C92" s="39">
        <v>992</v>
      </c>
      <c r="D92" s="40" t="s">
        <v>26</v>
      </c>
      <c r="E92" s="40" t="s">
        <v>101</v>
      </c>
      <c r="F92" s="41" t="s">
        <v>102</v>
      </c>
      <c r="G92" s="42" t="s">
        <v>69</v>
      </c>
      <c r="H92" s="42" t="s">
        <v>24</v>
      </c>
      <c r="I92" s="43" t="s">
        <v>140</v>
      </c>
      <c r="J92" s="40"/>
      <c r="K92" s="115">
        <f>K94</f>
        <v>184.9</v>
      </c>
    </row>
    <row r="93" spans="1:11" x14ac:dyDescent="0.25">
      <c r="A93" s="38"/>
      <c r="B93" s="86" t="s">
        <v>58</v>
      </c>
      <c r="C93" s="39">
        <v>992</v>
      </c>
      <c r="D93" s="40" t="s">
        <v>26</v>
      </c>
      <c r="E93" s="40" t="s">
        <v>101</v>
      </c>
      <c r="F93" s="41" t="s">
        <v>102</v>
      </c>
      <c r="G93" s="42" t="s">
        <v>69</v>
      </c>
      <c r="H93" s="42" t="s">
        <v>24</v>
      </c>
      <c r="I93" s="43" t="s">
        <v>147</v>
      </c>
      <c r="J93" s="40"/>
      <c r="K93" s="115">
        <f>K94</f>
        <v>184.9</v>
      </c>
    </row>
    <row r="94" spans="1:11" x14ac:dyDescent="0.25">
      <c r="A94" s="169"/>
      <c r="B94" s="86" t="s">
        <v>81</v>
      </c>
      <c r="C94" s="170">
        <v>992</v>
      </c>
      <c r="D94" s="40" t="s">
        <v>26</v>
      </c>
      <c r="E94" s="40" t="s">
        <v>101</v>
      </c>
      <c r="F94" s="41" t="s">
        <v>102</v>
      </c>
      <c r="G94" s="42" t="s">
        <v>69</v>
      </c>
      <c r="H94" s="42" t="s">
        <v>24</v>
      </c>
      <c r="I94" s="43" t="s">
        <v>147</v>
      </c>
      <c r="J94" s="40" t="s">
        <v>82</v>
      </c>
      <c r="K94" s="115">
        <v>184.9</v>
      </c>
    </row>
    <row r="95" spans="1:11" ht="41.4" x14ac:dyDescent="0.25">
      <c r="A95" s="169"/>
      <c r="B95" s="133" t="s">
        <v>512</v>
      </c>
      <c r="C95" s="434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1" ht="27.6" x14ac:dyDescent="0.25">
      <c r="A96" s="38"/>
      <c r="B96" s="129" t="s">
        <v>104</v>
      </c>
      <c r="C96" s="170">
        <v>992</v>
      </c>
      <c r="D96" s="312" t="s">
        <v>26</v>
      </c>
      <c r="E96" s="312" t="s">
        <v>40</v>
      </c>
      <c r="F96" s="41" t="s">
        <v>97</v>
      </c>
      <c r="G96" s="42" t="s">
        <v>76</v>
      </c>
      <c r="H96" s="42" t="s">
        <v>24</v>
      </c>
      <c r="I96" s="43" t="s">
        <v>140</v>
      </c>
      <c r="J96" s="312"/>
      <c r="K96" s="115">
        <v>10</v>
      </c>
    </row>
    <row r="97" spans="1:21" ht="27.6" x14ac:dyDescent="0.25">
      <c r="A97" s="38"/>
      <c r="B97" s="129" t="s">
        <v>455</v>
      </c>
      <c r="C97" s="170">
        <v>992</v>
      </c>
      <c r="D97" s="312" t="s">
        <v>26</v>
      </c>
      <c r="E97" s="312" t="s">
        <v>40</v>
      </c>
      <c r="F97" s="41" t="s">
        <v>97</v>
      </c>
      <c r="G97" s="42" t="s">
        <v>76</v>
      </c>
      <c r="H97" s="42" t="s">
        <v>23</v>
      </c>
      <c r="I97" s="43" t="s">
        <v>161</v>
      </c>
      <c r="J97" s="312"/>
      <c r="K97" s="115">
        <v>10</v>
      </c>
    </row>
    <row r="98" spans="1:21" x14ac:dyDescent="0.25">
      <c r="A98" s="38"/>
      <c r="B98" s="129" t="s">
        <v>81</v>
      </c>
      <c r="C98" s="170">
        <v>992</v>
      </c>
      <c r="D98" s="312" t="s">
        <v>26</v>
      </c>
      <c r="E98" s="312" t="s">
        <v>40</v>
      </c>
      <c r="F98" s="41" t="s">
        <v>97</v>
      </c>
      <c r="G98" s="42" t="s">
        <v>76</v>
      </c>
      <c r="H98" s="42" t="s">
        <v>23</v>
      </c>
      <c r="I98" s="43" t="s">
        <v>161</v>
      </c>
      <c r="J98" s="312" t="s">
        <v>82</v>
      </c>
      <c r="K98" s="115">
        <v>10</v>
      </c>
    </row>
    <row r="99" spans="1:21" s="75" customFormat="1" x14ac:dyDescent="0.25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41.4" x14ac:dyDescent="0.25">
      <c r="A101" s="38"/>
      <c r="B101" s="44" t="s">
        <v>171</v>
      </c>
      <c r="C101" s="39">
        <v>992</v>
      </c>
      <c r="D101" s="40" t="s">
        <v>31</v>
      </c>
      <c r="E101" s="40" t="s">
        <v>25</v>
      </c>
      <c r="F101" s="41" t="s">
        <v>106</v>
      </c>
      <c r="G101" s="42" t="s">
        <v>67</v>
      </c>
      <c r="H101" s="42" t="s">
        <v>24</v>
      </c>
      <c r="I101" s="43" t="s">
        <v>140</v>
      </c>
      <c r="J101" s="40"/>
      <c r="K101" s="115">
        <f>K104</f>
        <v>50</v>
      </c>
    </row>
    <row r="102" spans="1:21" x14ac:dyDescent="0.25">
      <c r="A102" s="38"/>
      <c r="B102" s="44" t="s">
        <v>169</v>
      </c>
      <c r="C102" s="39">
        <v>992</v>
      </c>
      <c r="D102" s="40" t="s">
        <v>31</v>
      </c>
      <c r="E102" s="40" t="s">
        <v>25</v>
      </c>
      <c r="F102" s="41" t="s">
        <v>106</v>
      </c>
      <c r="G102" s="42" t="s">
        <v>69</v>
      </c>
      <c r="H102" s="42" t="s">
        <v>24</v>
      </c>
      <c r="I102" s="43" t="s">
        <v>140</v>
      </c>
      <c r="J102" s="40"/>
      <c r="K102" s="115">
        <f>K104</f>
        <v>50</v>
      </c>
    </row>
    <row r="103" spans="1:21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106</v>
      </c>
      <c r="G103" s="42" t="s">
        <v>69</v>
      </c>
      <c r="H103" s="42" t="s">
        <v>24</v>
      </c>
      <c r="I103" s="43" t="s">
        <v>162</v>
      </c>
      <c r="J103" s="40"/>
      <c r="K103" s="115">
        <f>K104</f>
        <v>50</v>
      </c>
    </row>
    <row r="104" spans="1:21" x14ac:dyDescent="0.25">
      <c r="A104" s="38"/>
      <c r="B104" s="44" t="s">
        <v>81</v>
      </c>
      <c r="C104" s="39">
        <v>992</v>
      </c>
      <c r="D104" s="40" t="s">
        <v>31</v>
      </c>
      <c r="E104" s="40" t="s">
        <v>25</v>
      </c>
      <c r="F104" s="41" t="s">
        <v>106</v>
      </c>
      <c r="G104" s="42" t="s">
        <v>69</v>
      </c>
      <c r="H104" s="42" t="s">
        <v>24</v>
      </c>
      <c r="I104" s="43" t="s">
        <v>162</v>
      </c>
      <c r="J104" s="40" t="s">
        <v>82</v>
      </c>
      <c r="K104" s="365">
        <v>50</v>
      </c>
    </row>
    <row r="105" spans="1:21" s="75" customFormat="1" x14ac:dyDescent="0.25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27.6" x14ac:dyDescent="0.25">
      <c r="A106" s="38"/>
      <c r="B106" s="44" t="s">
        <v>170</v>
      </c>
      <c r="C106" s="39">
        <v>992</v>
      </c>
      <c r="D106" s="40" t="s">
        <v>31</v>
      </c>
      <c r="E106" s="40" t="s">
        <v>27</v>
      </c>
      <c r="F106" s="41" t="s">
        <v>112</v>
      </c>
      <c r="G106" s="42" t="s">
        <v>67</v>
      </c>
      <c r="H106" s="42" t="s">
        <v>24</v>
      </c>
      <c r="I106" s="43" t="s">
        <v>140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113</v>
      </c>
      <c r="C107" s="39">
        <v>992</v>
      </c>
      <c r="D107" s="40" t="s">
        <v>31</v>
      </c>
      <c r="E107" s="40" t="s">
        <v>27</v>
      </c>
      <c r="F107" s="41" t="s">
        <v>112</v>
      </c>
      <c r="G107" s="42" t="s">
        <v>76</v>
      </c>
      <c r="H107" s="42" t="s">
        <v>24</v>
      </c>
      <c r="I107" s="43" t="s">
        <v>140</v>
      </c>
      <c r="J107" s="40"/>
      <c r="K107" s="115">
        <v>840</v>
      </c>
    </row>
    <row r="108" spans="1:21" ht="41.4" x14ac:dyDescent="0.25">
      <c r="A108" s="38"/>
      <c r="B108" s="79" t="s">
        <v>193</v>
      </c>
      <c r="C108" s="39">
        <v>992</v>
      </c>
      <c r="D108" s="40" t="s">
        <v>31</v>
      </c>
      <c r="E108" s="40" t="s">
        <v>27</v>
      </c>
      <c r="F108" s="41" t="s">
        <v>112</v>
      </c>
      <c r="G108" s="42" t="s">
        <v>76</v>
      </c>
      <c r="H108" s="42" t="s">
        <v>24</v>
      </c>
      <c r="I108" s="43" t="s">
        <v>150</v>
      </c>
      <c r="J108" s="40"/>
      <c r="K108" s="115">
        <f>K109</f>
        <v>840</v>
      </c>
      <c r="U108" s="76" t="s">
        <v>200</v>
      </c>
    </row>
    <row r="109" spans="1:21" x14ac:dyDescent="0.25">
      <c r="A109" s="38"/>
      <c r="B109" s="163" t="s">
        <v>81</v>
      </c>
      <c r="C109" s="172">
        <v>992</v>
      </c>
      <c r="D109" s="27" t="s">
        <v>31</v>
      </c>
      <c r="E109" s="27" t="s">
        <v>27</v>
      </c>
      <c r="F109" s="162" t="s">
        <v>112</v>
      </c>
      <c r="G109" s="164" t="s">
        <v>76</v>
      </c>
      <c r="H109" s="164" t="s">
        <v>24</v>
      </c>
      <c r="I109" s="28" t="s">
        <v>150</v>
      </c>
      <c r="J109" s="27" t="s">
        <v>82</v>
      </c>
      <c r="K109" s="173">
        <v>840</v>
      </c>
    </row>
    <row r="110" spans="1:21" ht="27.6" x14ac:dyDescent="0.25">
      <c r="A110" s="433"/>
      <c r="B110" s="163" t="s">
        <v>194</v>
      </c>
      <c r="C110" s="172">
        <v>992</v>
      </c>
      <c r="D110" s="27" t="s">
        <v>31</v>
      </c>
      <c r="E110" s="27" t="s">
        <v>27</v>
      </c>
      <c r="F110" s="162" t="s">
        <v>112</v>
      </c>
      <c r="G110" s="164" t="s">
        <v>69</v>
      </c>
      <c r="H110" s="164" t="s">
        <v>24</v>
      </c>
      <c r="I110" s="28" t="s">
        <v>140</v>
      </c>
      <c r="J110" s="27"/>
      <c r="K110" s="173">
        <v>190</v>
      </c>
    </row>
    <row r="111" spans="1:21" x14ac:dyDescent="0.25">
      <c r="A111" s="433"/>
      <c r="B111" s="163" t="s">
        <v>114</v>
      </c>
      <c r="C111" s="172">
        <v>992</v>
      </c>
      <c r="D111" s="27" t="s">
        <v>31</v>
      </c>
      <c r="E111" s="27" t="s">
        <v>27</v>
      </c>
      <c r="F111" s="162" t="s">
        <v>112</v>
      </c>
      <c r="G111" s="164" t="s">
        <v>69</v>
      </c>
      <c r="H111" s="164" t="s">
        <v>24</v>
      </c>
      <c r="I111" s="28" t="s">
        <v>151</v>
      </c>
      <c r="J111" s="27"/>
      <c r="K111" s="173">
        <v>190</v>
      </c>
    </row>
    <row r="112" spans="1:21" x14ac:dyDescent="0.25">
      <c r="A112" s="433"/>
      <c r="B112" s="163" t="s">
        <v>81</v>
      </c>
      <c r="C112" s="172">
        <v>992</v>
      </c>
      <c r="D112" s="27" t="s">
        <v>31</v>
      </c>
      <c r="E112" s="27" t="s">
        <v>27</v>
      </c>
      <c r="F112" s="162" t="s">
        <v>112</v>
      </c>
      <c r="G112" s="164" t="s">
        <v>69</v>
      </c>
      <c r="H112" s="164" t="s">
        <v>24</v>
      </c>
      <c r="I112" s="28" t="s">
        <v>151</v>
      </c>
      <c r="J112" s="27" t="s">
        <v>82</v>
      </c>
      <c r="K112" s="173">
        <v>190</v>
      </c>
      <c r="N112" s="238"/>
    </row>
    <row r="113" spans="1:14" ht="43.5" customHeight="1" x14ac:dyDescent="0.25">
      <c r="A113" s="38"/>
      <c r="B113" s="163" t="s">
        <v>115</v>
      </c>
      <c r="C113" s="172">
        <v>992</v>
      </c>
      <c r="D113" s="27" t="s">
        <v>31</v>
      </c>
      <c r="E113" s="27" t="s">
        <v>27</v>
      </c>
      <c r="F113" s="162" t="s">
        <v>112</v>
      </c>
      <c r="G113" s="164" t="s">
        <v>95</v>
      </c>
      <c r="H113" s="164" t="s">
        <v>24</v>
      </c>
      <c r="I113" s="28" t="s">
        <v>140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195</v>
      </c>
      <c r="C114" s="172">
        <v>992</v>
      </c>
      <c r="D114" s="27" t="s">
        <v>31</v>
      </c>
      <c r="E114" s="27" t="s">
        <v>27</v>
      </c>
      <c r="F114" s="162" t="s">
        <v>112</v>
      </c>
      <c r="G114" s="164" t="s">
        <v>95</v>
      </c>
      <c r="H114" s="164" t="s">
        <v>24</v>
      </c>
      <c r="I114" s="28" t="s">
        <v>152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81</v>
      </c>
      <c r="C115" s="172">
        <v>992</v>
      </c>
      <c r="D115" s="27" t="s">
        <v>31</v>
      </c>
      <c r="E115" s="27" t="s">
        <v>27</v>
      </c>
      <c r="F115" s="162" t="s">
        <v>112</v>
      </c>
      <c r="G115" s="164" t="s">
        <v>95</v>
      </c>
      <c r="H115" s="164" t="s">
        <v>24</v>
      </c>
      <c r="I115" s="28" t="s">
        <v>152</v>
      </c>
      <c r="J115" s="27" t="s">
        <v>82</v>
      </c>
      <c r="K115" s="173">
        <v>600</v>
      </c>
      <c r="L115" s="298"/>
    </row>
    <row r="116" spans="1:14" s="75" customFormat="1" x14ac:dyDescent="0.25">
      <c r="A116" s="68"/>
      <c r="B116" s="304" t="s">
        <v>19</v>
      </c>
      <c r="C116" s="305">
        <v>992</v>
      </c>
      <c r="D116" s="119" t="s">
        <v>32</v>
      </c>
      <c r="E116" s="119" t="s">
        <v>24</v>
      </c>
      <c r="F116" s="306"/>
      <c r="G116" s="307"/>
      <c r="H116" s="307"/>
      <c r="I116" s="118"/>
      <c r="J116" s="119"/>
      <c r="K116" s="151">
        <f>K117</f>
        <v>5086.2</v>
      </c>
      <c r="L116" s="308"/>
      <c r="M116" s="244"/>
      <c r="N116" s="244"/>
    </row>
    <row r="117" spans="1:14" x14ac:dyDescent="0.25">
      <c r="A117" s="38"/>
      <c r="B117" s="304" t="s">
        <v>20</v>
      </c>
      <c r="C117" s="305">
        <v>992</v>
      </c>
      <c r="D117" s="119" t="s">
        <v>32</v>
      </c>
      <c r="E117" s="119" t="s">
        <v>23</v>
      </c>
      <c r="F117" s="306"/>
      <c r="G117" s="307"/>
      <c r="H117" s="307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09" t="s">
        <v>172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67</v>
      </c>
      <c r="H118" s="164" t="s">
        <v>24</v>
      </c>
      <c r="I118" s="28" t="s">
        <v>140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196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76</v>
      </c>
      <c r="H119" s="164" t="s">
        <v>24</v>
      </c>
      <c r="I119" s="28" t="s">
        <v>140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118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76</v>
      </c>
      <c r="H120" s="164" t="s">
        <v>31</v>
      </c>
      <c r="I120" s="28" t="s">
        <v>140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197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76</v>
      </c>
      <c r="H121" s="42" t="s">
        <v>31</v>
      </c>
      <c r="I121" s="43" t="s">
        <v>142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116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76</v>
      </c>
      <c r="H122" s="42" t="s">
        <v>31</v>
      </c>
      <c r="I122" s="43" t="s">
        <v>142</v>
      </c>
      <c r="J122" s="40" t="s">
        <v>117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59</v>
      </c>
      <c r="C125" s="39">
        <v>992</v>
      </c>
      <c r="D125" s="40">
        <v>10</v>
      </c>
      <c r="E125" s="40" t="s">
        <v>23</v>
      </c>
      <c r="F125" s="41" t="s">
        <v>80</v>
      </c>
      <c r="G125" s="42" t="s">
        <v>67</v>
      </c>
      <c r="H125" s="42" t="s">
        <v>24</v>
      </c>
      <c r="I125" s="43" t="s">
        <v>140</v>
      </c>
      <c r="J125" s="40"/>
      <c r="K125" s="115">
        <f>K128</f>
        <v>391</v>
      </c>
    </row>
    <row r="126" spans="1:14" ht="27.6" x14ac:dyDescent="0.25">
      <c r="A126" s="38"/>
      <c r="B126" s="79" t="s">
        <v>49</v>
      </c>
      <c r="C126" s="39">
        <v>992</v>
      </c>
      <c r="D126" s="40">
        <v>10</v>
      </c>
      <c r="E126" s="40" t="s">
        <v>23</v>
      </c>
      <c r="F126" s="41" t="s">
        <v>80</v>
      </c>
      <c r="G126" s="42" t="s">
        <v>92</v>
      </c>
      <c r="H126" s="42" t="s">
        <v>24</v>
      </c>
      <c r="I126" s="43" t="s">
        <v>140</v>
      </c>
      <c r="J126" s="40"/>
      <c r="K126" s="115">
        <f>K128</f>
        <v>391</v>
      </c>
    </row>
    <row r="127" spans="1:14" x14ac:dyDescent="0.25">
      <c r="A127" s="38"/>
      <c r="B127" s="79" t="s">
        <v>119</v>
      </c>
      <c r="C127" s="39">
        <v>992</v>
      </c>
      <c r="D127" s="40">
        <v>10</v>
      </c>
      <c r="E127" s="40" t="s">
        <v>23</v>
      </c>
      <c r="F127" s="41" t="s">
        <v>80</v>
      </c>
      <c r="G127" s="42" t="s">
        <v>92</v>
      </c>
      <c r="H127" s="42" t="s">
        <v>24</v>
      </c>
      <c r="I127" s="43" t="s">
        <v>156</v>
      </c>
      <c r="J127" s="40"/>
      <c r="K127" s="115">
        <f>K128</f>
        <v>391</v>
      </c>
    </row>
    <row r="128" spans="1:14" x14ac:dyDescent="0.25">
      <c r="A128" s="38"/>
      <c r="B128" s="88" t="s">
        <v>120</v>
      </c>
      <c r="C128" s="39">
        <v>992</v>
      </c>
      <c r="D128" s="40">
        <v>10</v>
      </c>
      <c r="E128" s="40" t="s">
        <v>23</v>
      </c>
      <c r="F128" s="41" t="s">
        <v>80</v>
      </c>
      <c r="G128" s="42" t="s">
        <v>92</v>
      </c>
      <c r="H128" s="42" t="s">
        <v>24</v>
      </c>
      <c r="I128" s="43" t="s">
        <v>156</v>
      </c>
      <c r="J128" s="40" t="s">
        <v>121</v>
      </c>
      <c r="K128" s="115">
        <v>391</v>
      </c>
    </row>
    <row r="129" spans="1:14" s="75" customFormat="1" ht="24" customHeight="1" x14ac:dyDescent="0.25">
      <c r="A129" s="68"/>
      <c r="B129" s="83" t="s">
        <v>122</v>
      </c>
      <c r="C129" s="70">
        <v>992</v>
      </c>
      <c r="D129" s="71" t="s">
        <v>101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174</v>
      </c>
      <c r="C130" s="39">
        <v>992</v>
      </c>
      <c r="D130" s="40" t="s">
        <v>101</v>
      </c>
      <c r="E130" s="40" t="s">
        <v>27</v>
      </c>
      <c r="F130" s="41" t="s">
        <v>40</v>
      </c>
      <c r="G130" s="42" t="s">
        <v>76</v>
      </c>
      <c r="H130" s="42" t="s">
        <v>24</v>
      </c>
      <c r="I130" s="43" t="s">
        <v>140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174</v>
      </c>
      <c r="C131" s="39">
        <v>992</v>
      </c>
      <c r="D131" s="40" t="s">
        <v>101</v>
      </c>
      <c r="E131" s="40" t="s">
        <v>27</v>
      </c>
      <c r="F131" s="41" t="s">
        <v>40</v>
      </c>
      <c r="G131" s="42" t="s">
        <v>76</v>
      </c>
      <c r="H131" s="42" t="s">
        <v>24</v>
      </c>
      <c r="I131" s="43" t="s">
        <v>166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116</v>
      </c>
      <c r="C132" s="39">
        <v>992</v>
      </c>
      <c r="D132" s="40" t="s">
        <v>101</v>
      </c>
      <c r="E132" s="40" t="s">
        <v>27</v>
      </c>
      <c r="F132" s="41" t="s">
        <v>40</v>
      </c>
      <c r="G132" s="42" t="s">
        <v>76</v>
      </c>
      <c r="H132" s="42" t="s">
        <v>24</v>
      </c>
      <c r="I132" s="43" t="s">
        <v>166</v>
      </c>
      <c r="J132" s="40" t="s">
        <v>117</v>
      </c>
      <c r="K132" s="115">
        <v>20</v>
      </c>
    </row>
    <row r="133" spans="1:14" s="75" customFormat="1" x14ac:dyDescent="0.25">
      <c r="A133" s="68"/>
      <c r="B133" s="83" t="s">
        <v>270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76</v>
      </c>
      <c r="H134" s="42" t="s">
        <v>24</v>
      </c>
      <c r="I134" s="43" t="s">
        <v>140</v>
      </c>
      <c r="J134" s="71"/>
      <c r="K134" s="114">
        <f>K133</f>
        <v>368.1</v>
      </c>
    </row>
    <row r="135" spans="1:14" ht="27.6" x14ac:dyDescent="0.25">
      <c r="A135" s="38"/>
      <c r="B135" s="44" t="s">
        <v>411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76</v>
      </c>
      <c r="H135" s="42" t="s">
        <v>24</v>
      </c>
      <c r="I135" s="43" t="s">
        <v>140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275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76</v>
      </c>
      <c r="H136" s="42" t="s">
        <v>24</v>
      </c>
      <c r="I136" s="43" t="s">
        <v>140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123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76</v>
      </c>
      <c r="H137" s="42" t="s">
        <v>27</v>
      </c>
      <c r="I137" s="43" t="s">
        <v>143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77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76</v>
      </c>
      <c r="H138" s="42" t="s">
        <v>27</v>
      </c>
      <c r="I138" s="43" t="s">
        <v>143</v>
      </c>
      <c r="J138" s="40" t="s">
        <v>78</v>
      </c>
      <c r="K138" s="115">
        <v>368.1</v>
      </c>
    </row>
    <row r="139" spans="1:14" s="75" customFormat="1" ht="24" customHeight="1" x14ac:dyDescent="0.25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27.6" x14ac:dyDescent="0.25">
      <c r="A141" s="38"/>
      <c r="B141" s="85" t="s">
        <v>126</v>
      </c>
      <c r="C141" s="39">
        <v>992</v>
      </c>
      <c r="D141" s="40" t="s">
        <v>40</v>
      </c>
      <c r="E141" s="40" t="s">
        <v>25</v>
      </c>
      <c r="F141" s="41" t="s">
        <v>102</v>
      </c>
      <c r="G141" s="42" t="s">
        <v>67</v>
      </c>
      <c r="H141" s="42" t="s">
        <v>24</v>
      </c>
      <c r="I141" s="43" t="s">
        <v>140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124</v>
      </c>
      <c r="C142" s="39">
        <v>992</v>
      </c>
      <c r="D142" s="40" t="s">
        <v>40</v>
      </c>
      <c r="E142" s="40" t="s">
        <v>25</v>
      </c>
      <c r="F142" s="41" t="s">
        <v>102</v>
      </c>
      <c r="G142" s="42" t="s">
        <v>76</v>
      </c>
      <c r="H142" s="42" t="s">
        <v>24</v>
      </c>
      <c r="I142" s="43" t="s">
        <v>140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58</v>
      </c>
      <c r="C143" s="39">
        <v>992</v>
      </c>
      <c r="D143" s="40" t="s">
        <v>40</v>
      </c>
      <c r="E143" s="40" t="s">
        <v>25</v>
      </c>
      <c r="F143" s="41" t="s">
        <v>102</v>
      </c>
      <c r="G143" s="42" t="s">
        <v>76</v>
      </c>
      <c r="H143" s="42" t="s">
        <v>24</v>
      </c>
      <c r="I143" s="43" t="s">
        <v>146</v>
      </c>
      <c r="J143" s="40"/>
      <c r="K143" s="115">
        <f>K144</f>
        <v>150</v>
      </c>
    </row>
    <row r="144" spans="1:14" x14ac:dyDescent="0.25">
      <c r="A144" s="38"/>
      <c r="B144" s="85" t="s">
        <v>81</v>
      </c>
      <c r="C144" s="39">
        <v>992</v>
      </c>
      <c r="D144" s="40" t="s">
        <v>40</v>
      </c>
      <c r="E144" s="40" t="s">
        <v>25</v>
      </c>
      <c r="F144" s="41" t="s">
        <v>102</v>
      </c>
      <c r="G144" s="42" t="s">
        <v>76</v>
      </c>
      <c r="H144" s="42" t="s">
        <v>24</v>
      </c>
      <c r="I144" s="43" t="s">
        <v>146</v>
      </c>
      <c r="J144" s="40" t="s">
        <v>82</v>
      </c>
      <c r="K144" s="115">
        <v>150</v>
      </c>
    </row>
    <row r="145" spans="1:256" s="184" customFormat="1" ht="36" customHeight="1" x14ac:dyDescent="0.25">
      <c r="A145" s="191"/>
      <c r="B145" s="192" t="s">
        <v>177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3">
      <c r="A146" s="202"/>
      <c r="B146" s="257" t="s">
        <v>177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3">
      <c r="A147" s="202"/>
      <c r="B147" s="203" t="s">
        <v>176</v>
      </c>
      <c r="C147" s="204">
        <v>992</v>
      </c>
      <c r="D147" s="205" t="s">
        <v>41</v>
      </c>
      <c r="E147" s="206" t="s">
        <v>23</v>
      </c>
      <c r="F147" s="207" t="s">
        <v>178</v>
      </c>
      <c r="G147" s="208" t="s">
        <v>67</v>
      </c>
      <c r="H147" s="208" t="s">
        <v>24</v>
      </c>
      <c r="I147" s="209" t="s">
        <v>140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3">
      <c r="A148" s="213"/>
      <c r="B148" s="214" t="s">
        <v>179</v>
      </c>
      <c r="C148" s="215">
        <v>992</v>
      </c>
      <c r="D148" s="216" t="s">
        <v>41</v>
      </c>
      <c r="E148" s="207" t="s">
        <v>23</v>
      </c>
      <c r="F148" s="206" t="s">
        <v>178</v>
      </c>
      <c r="G148" s="217" t="s">
        <v>69</v>
      </c>
      <c r="H148" s="217" t="s">
        <v>24</v>
      </c>
      <c r="I148" s="210" t="s">
        <v>140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3">
      <c r="A149" s="202"/>
      <c r="B149" s="203" t="s">
        <v>180</v>
      </c>
      <c r="C149" s="204">
        <v>992</v>
      </c>
      <c r="D149" s="205" t="s">
        <v>41</v>
      </c>
      <c r="E149" s="206" t="s">
        <v>23</v>
      </c>
      <c r="F149" s="206" t="s">
        <v>178</v>
      </c>
      <c r="G149" s="217" t="s">
        <v>69</v>
      </c>
      <c r="H149" s="217" t="s">
        <v>24</v>
      </c>
      <c r="I149" s="210" t="s">
        <v>181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3">
      <c r="A150" s="213"/>
      <c r="B150" s="214" t="s">
        <v>182</v>
      </c>
      <c r="C150" s="215">
        <v>992</v>
      </c>
      <c r="D150" s="216" t="s">
        <v>41</v>
      </c>
      <c r="E150" s="207" t="s">
        <v>23</v>
      </c>
      <c r="F150" s="207" t="s">
        <v>178</v>
      </c>
      <c r="G150" s="208" t="s">
        <v>69</v>
      </c>
      <c r="H150" s="208" t="s">
        <v>24</v>
      </c>
      <c r="I150" s="209" t="s">
        <v>181</v>
      </c>
      <c r="J150" s="209" t="s">
        <v>207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" x14ac:dyDescent="0.35">
      <c r="B152" s="524" t="s">
        <v>412</v>
      </c>
      <c r="C152" s="525"/>
      <c r="D152" s="525"/>
      <c r="E152" s="525"/>
      <c r="F152" s="525"/>
      <c r="G152" s="525"/>
      <c r="H152" s="525"/>
      <c r="I152" s="525"/>
      <c r="J152" s="525"/>
      <c r="K152" s="525"/>
    </row>
  </sheetData>
  <mergeCells count="11">
    <mergeCell ref="B152:K152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7" right="0.7" top="0.75" bottom="0.75" header="0.3" footer="0.3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4.4" x14ac:dyDescent="0.3"/>
  <cols>
    <col min="1" max="1" width="33.5546875" customWidth="1"/>
    <col min="2" max="2" width="64.6640625" customWidth="1"/>
    <col min="3" max="3" width="21.109375" customWidth="1"/>
    <col min="4" max="5" width="0" hidden="1" customWidth="1"/>
  </cols>
  <sheetData>
    <row r="1" spans="1:13" ht="15.6" x14ac:dyDescent="0.3">
      <c r="B1" s="295"/>
      <c r="C1" s="303" t="s">
        <v>357</v>
      </c>
    </row>
    <row r="2" spans="1:13" ht="15.6" x14ac:dyDescent="0.3">
      <c r="B2" s="295"/>
      <c r="C2" s="303" t="s">
        <v>0</v>
      </c>
      <c r="L2" s="296"/>
      <c r="M2" s="296"/>
    </row>
    <row r="3" spans="1:13" ht="15.6" x14ac:dyDescent="0.3">
      <c r="B3" s="295"/>
      <c r="C3" s="303" t="s">
        <v>1</v>
      </c>
    </row>
    <row r="4" spans="1:13" ht="15.6" x14ac:dyDescent="0.3">
      <c r="B4" s="295"/>
      <c r="C4" s="303" t="s">
        <v>2</v>
      </c>
    </row>
    <row r="5" spans="1:13" x14ac:dyDescent="0.3">
      <c r="B5" s="541" t="s">
        <v>516</v>
      </c>
      <c r="C5" s="509"/>
    </row>
    <row r="6" spans="1:13" ht="18" x14ac:dyDescent="0.35">
      <c r="A6" s="1"/>
    </row>
    <row r="7" spans="1:13" ht="4.5" customHeight="1" x14ac:dyDescent="0.35">
      <c r="A7" s="361"/>
      <c r="B7" s="294"/>
      <c r="C7" s="294"/>
    </row>
    <row r="8" spans="1:13" ht="46.5" customHeight="1" x14ac:dyDescent="0.3">
      <c r="A8" s="542" t="s">
        <v>511</v>
      </c>
      <c r="B8" s="542"/>
      <c r="C8" s="542"/>
    </row>
    <row r="9" spans="1:13" ht="17.399999999999999" x14ac:dyDescent="0.3">
      <c r="A9" s="542"/>
      <c r="B9" s="542"/>
      <c r="C9" s="542"/>
    </row>
    <row r="10" spans="1:13" ht="18" x14ac:dyDescent="0.3">
      <c r="B10" s="448"/>
      <c r="C10" s="449" t="s">
        <v>3</v>
      </c>
    </row>
    <row r="11" spans="1:13" ht="87" x14ac:dyDescent="0.3">
      <c r="A11" s="450" t="s">
        <v>233</v>
      </c>
      <c r="B11" s="450" t="s">
        <v>267</v>
      </c>
      <c r="C11" s="101" t="s">
        <v>163</v>
      </c>
      <c r="D11" s="45" t="s">
        <v>133</v>
      </c>
      <c r="E11" s="45" t="s">
        <v>132</v>
      </c>
    </row>
    <row r="12" spans="1:13" s="287" customFormat="1" ht="34.799999999999997" x14ac:dyDescent="0.3">
      <c r="A12" s="293" t="s">
        <v>266</v>
      </c>
      <c r="B12" s="451" t="s">
        <v>265</v>
      </c>
      <c r="C12" s="411">
        <v>0</v>
      </c>
      <c r="G12" s="292"/>
    </row>
    <row r="13" spans="1:13" ht="31.2" x14ac:dyDescent="0.3">
      <c r="A13" s="438" t="s">
        <v>428</v>
      </c>
      <c r="B13" s="438" t="s">
        <v>429</v>
      </c>
      <c r="C13" s="452">
        <v>0</v>
      </c>
    </row>
    <row r="14" spans="1:13" ht="18.75" hidden="1" customHeight="1" x14ac:dyDescent="0.3">
      <c r="A14" s="439" t="s">
        <v>263</v>
      </c>
      <c r="B14" s="290" t="s">
        <v>262</v>
      </c>
      <c r="C14" s="452">
        <v>0</v>
      </c>
    </row>
    <row r="15" spans="1:13" ht="18.75" hidden="1" customHeight="1" x14ac:dyDescent="0.3">
      <c r="A15" s="291" t="s">
        <v>261</v>
      </c>
      <c r="B15" s="291" t="s">
        <v>260</v>
      </c>
      <c r="C15" s="452">
        <v>0</v>
      </c>
    </row>
    <row r="16" spans="1:13" ht="18.75" hidden="1" customHeight="1" x14ac:dyDescent="0.3">
      <c r="A16" s="291" t="s">
        <v>259</v>
      </c>
      <c r="B16" s="291" t="s">
        <v>258</v>
      </c>
      <c r="C16" s="452">
        <v>0</v>
      </c>
    </row>
    <row r="17" spans="1:256" ht="31.5" hidden="1" customHeight="1" x14ac:dyDescent="0.3">
      <c r="A17" s="290" t="s">
        <v>249</v>
      </c>
      <c r="B17" s="289" t="s">
        <v>248</v>
      </c>
      <c r="C17" s="411">
        <f>C19-C21</f>
        <v>0</v>
      </c>
    </row>
    <row r="18" spans="1:256" ht="47.25" hidden="1" customHeight="1" x14ac:dyDescent="0.3">
      <c r="A18" s="438" t="s">
        <v>257</v>
      </c>
      <c r="B18" s="438" t="s">
        <v>256</v>
      </c>
      <c r="C18" s="452">
        <v>0</v>
      </c>
    </row>
    <row r="19" spans="1:256" ht="47.25" hidden="1" customHeight="1" x14ac:dyDescent="0.3">
      <c r="A19" s="438" t="s">
        <v>255</v>
      </c>
      <c r="B19" s="438" t="s">
        <v>254</v>
      </c>
      <c r="C19" s="452">
        <v>0</v>
      </c>
    </row>
    <row r="20" spans="1:256" ht="47.25" hidden="1" customHeight="1" x14ac:dyDescent="0.3">
      <c r="A20" s="438" t="s">
        <v>253</v>
      </c>
      <c r="B20" s="438" t="s">
        <v>252</v>
      </c>
      <c r="C20" s="452">
        <v>0</v>
      </c>
    </row>
    <row r="21" spans="1:256" ht="47.25" hidden="1" customHeight="1" x14ac:dyDescent="0.3">
      <c r="A21" s="288" t="s">
        <v>251</v>
      </c>
      <c r="B21" s="288" t="s">
        <v>250</v>
      </c>
      <c r="C21" s="453">
        <v>0</v>
      </c>
    </row>
    <row r="22" spans="1:256" ht="31.2" x14ac:dyDescent="0.3">
      <c r="A22" s="439" t="s">
        <v>263</v>
      </c>
      <c r="B22" s="439" t="s">
        <v>262</v>
      </c>
      <c r="C22" s="411">
        <v>0</v>
      </c>
    </row>
    <row r="23" spans="1:256" ht="31.2" x14ac:dyDescent="0.3">
      <c r="A23" s="438" t="s">
        <v>427</v>
      </c>
      <c r="B23" s="438" t="s">
        <v>258</v>
      </c>
      <c r="C23" s="452">
        <v>0</v>
      </c>
    </row>
    <row r="24" spans="1:256" ht="31.2" x14ac:dyDescent="0.3">
      <c r="A24" s="438" t="s">
        <v>427</v>
      </c>
      <c r="B24" s="438" t="s">
        <v>258</v>
      </c>
      <c r="C24" s="452"/>
    </row>
    <row r="25" spans="1:256" ht="47.25" customHeight="1" x14ac:dyDescent="0.3">
      <c r="A25" s="454" t="s">
        <v>249</v>
      </c>
      <c r="B25" s="412" t="s">
        <v>248</v>
      </c>
      <c r="C25" s="413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3">
      <c r="A26" s="455" t="s">
        <v>415</v>
      </c>
      <c r="B26" s="414" t="s">
        <v>254</v>
      </c>
      <c r="C26" s="456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87" customFormat="1" ht="61.5" customHeight="1" x14ac:dyDescent="0.3">
      <c r="A27" s="455" t="s">
        <v>247</v>
      </c>
      <c r="B27" s="414" t="s">
        <v>246</v>
      </c>
      <c r="C27" s="456">
        <v>1000</v>
      </c>
    </row>
    <row r="28" spans="1:256" ht="18.75" customHeight="1" x14ac:dyDescent="0.3">
      <c r="A28" s="543" t="s">
        <v>245</v>
      </c>
      <c r="B28" s="544" t="s">
        <v>244</v>
      </c>
      <c r="C28" s="545">
        <v>0</v>
      </c>
    </row>
    <row r="29" spans="1:256" ht="24.75" customHeight="1" x14ac:dyDescent="0.3">
      <c r="A29" s="543"/>
      <c r="B29" s="544"/>
      <c r="C29" s="546"/>
    </row>
    <row r="30" spans="1:256" ht="24.75" customHeight="1" x14ac:dyDescent="0.3">
      <c r="A30" s="534" t="s">
        <v>430</v>
      </c>
      <c r="B30" s="537" t="s">
        <v>431</v>
      </c>
      <c r="C30" s="535">
        <f>C32</f>
        <v>-23371</v>
      </c>
    </row>
    <row r="31" spans="1:256" ht="24.75" customHeight="1" x14ac:dyDescent="0.3">
      <c r="A31" s="534"/>
      <c r="B31" s="540"/>
      <c r="C31" s="536"/>
    </row>
    <row r="32" spans="1:256" ht="24.75" customHeight="1" x14ac:dyDescent="0.3">
      <c r="A32" s="537" t="s">
        <v>243</v>
      </c>
      <c r="B32" s="538" t="s">
        <v>242</v>
      </c>
      <c r="C32" s="535">
        <v>-23371</v>
      </c>
    </row>
    <row r="33" spans="1:6" ht="24.75" customHeight="1" x14ac:dyDescent="0.3">
      <c r="A33" s="537"/>
      <c r="B33" s="539"/>
      <c r="C33" s="536"/>
    </row>
    <row r="34" spans="1:6" ht="24.75" customHeight="1" x14ac:dyDescent="0.3">
      <c r="A34" s="534" t="s">
        <v>241</v>
      </c>
      <c r="B34" s="534" t="s">
        <v>239</v>
      </c>
      <c r="C34" s="535">
        <v>23371</v>
      </c>
    </row>
    <row r="35" spans="1:6" ht="15" customHeight="1" x14ac:dyDescent="0.3">
      <c r="A35" s="534"/>
      <c r="B35" s="534"/>
      <c r="C35" s="536"/>
    </row>
    <row r="36" spans="1:6" ht="18.75" customHeight="1" x14ac:dyDescent="0.3">
      <c r="A36" s="534" t="s">
        <v>240</v>
      </c>
      <c r="B36" s="534" t="s">
        <v>239</v>
      </c>
      <c r="C36" s="535">
        <f>C34</f>
        <v>23371</v>
      </c>
    </row>
    <row r="37" spans="1:6" ht="15.75" customHeight="1" x14ac:dyDescent="0.3">
      <c r="A37" s="534"/>
      <c r="B37" s="534"/>
      <c r="C37" s="536"/>
    </row>
    <row r="38" spans="1:6" ht="18.75" customHeight="1" x14ac:dyDescent="0.3">
      <c r="A38" s="534" t="s">
        <v>238</v>
      </c>
      <c r="B38" s="534" t="s">
        <v>237</v>
      </c>
      <c r="C38" s="535">
        <f>C34</f>
        <v>23371</v>
      </c>
    </row>
    <row r="39" spans="1:6" ht="15.75" customHeight="1" x14ac:dyDescent="0.3">
      <c r="A39" s="534"/>
      <c r="B39" s="534"/>
      <c r="C39" s="536"/>
    </row>
    <row r="40" spans="1:6" ht="18.75" customHeight="1" x14ac:dyDescent="0.3">
      <c r="A40" s="534" t="s">
        <v>236</v>
      </c>
      <c r="B40" s="534" t="s">
        <v>235</v>
      </c>
      <c r="C40" s="535">
        <f>C34</f>
        <v>23371</v>
      </c>
    </row>
    <row r="41" spans="1:6" x14ac:dyDescent="0.3">
      <c r="A41" s="534"/>
      <c r="B41" s="534"/>
      <c r="C41" s="536"/>
    </row>
    <row r="42" spans="1:6" x14ac:dyDescent="0.3">
      <c r="D42" s="273"/>
      <c r="E42" s="273"/>
      <c r="F42" s="273"/>
    </row>
    <row r="43" spans="1:6" ht="18" x14ac:dyDescent="0.35">
      <c r="A43" s="533" t="s">
        <v>392</v>
      </c>
      <c r="B43" s="533"/>
      <c r="C43" s="533"/>
    </row>
    <row r="44" spans="1:6" ht="18" x14ac:dyDescent="0.3">
      <c r="C44" s="437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4.4" x14ac:dyDescent="0.3"/>
  <cols>
    <col min="1" max="1" width="70.6640625" customWidth="1"/>
    <col min="2" max="2" width="25.88671875" customWidth="1"/>
  </cols>
  <sheetData>
    <row r="1" spans="1:2" ht="15.6" x14ac:dyDescent="0.3">
      <c r="B1" s="303" t="s">
        <v>323</v>
      </c>
    </row>
    <row r="2" spans="1:2" ht="15.6" x14ac:dyDescent="0.3">
      <c r="B2" s="303" t="s">
        <v>0</v>
      </c>
    </row>
    <row r="3" spans="1:2" ht="15.6" x14ac:dyDescent="0.3">
      <c r="B3" s="303" t="s">
        <v>1</v>
      </c>
    </row>
    <row r="4" spans="1:2" ht="15.6" x14ac:dyDescent="0.3">
      <c r="B4" s="303" t="s">
        <v>2</v>
      </c>
    </row>
    <row r="5" spans="1:2" x14ac:dyDescent="0.3">
      <c r="A5" s="509" t="s">
        <v>521</v>
      </c>
      <c r="B5" s="509"/>
    </row>
    <row r="9" spans="1:2" ht="78.75" customHeight="1" x14ac:dyDescent="0.3">
      <c r="A9" s="547" t="s">
        <v>454</v>
      </c>
      <c r="B9" s="548"/>
    </row>
    <row r="10" spans="1:2" ht="17.399999999999999" x14ac:dyDescent="0.3">
      <c r="A10" s="352"/>
      <c r="B10" s="352"/>
    </row>
    <row r="11" spans="1:2" ht="18" x14ac:dyDescent="0.35">
      <c r="A11" s="353"/>
      <c r="B11" s="353" t="s">
        <v>3</v>
      </c>
    </row>
    <row r="12" spans="1:2" ht="17.399999999999999" x14ac:dyDescent="0.3">
      <c r="A12" s="327" t="s">
        <v>324</v>
      </c>
      <c r="B12" s="354" t="s">
        <v>325</v>
      </c>
    </row>
    <row r="13" spans="1:2" ht="18" x14ac:dyDescent="0.3">
      <c r="A13" s="355">
        <v>1</v>
      </c>
      <c r="B13" s="355">
        <v>2</v>
      </c>
    </row>
    <row r="14" spans="1:2" ht="62.4" x14ac:dyDescent="0.3">
      <c r="A14" s="425" t="s">
        <v>451</v>
      </c>
      <c r="B14" s="355">
        <v>48.2</v>
      </c>
    </row>
    <row r="15" spans="1:2" ht="18.600000000000001" thickBot="1" x14ac:dyDescent="0.35">
      <c r="A15" s="425" t="s">
        <v>452</v>
      </c>
      <c r="B15" s="355">
        <v>37.200000000000003</v>
      </c>
    </row>
    <row r="16" spans="1:2" ht="18.600000000000001" thickBot="1" x14ac:dyDescent="0.35">
      <c r="A16" s="424" t="s">
        <v>326</v>
      </c>
      <c r="B16" s="426">
        <v>70</v>
      </c>
    </row>
    <row r="17" spans="1:3" ht="18" x14ac:dyDescent="0.35">
      <c r="A17" s="356" t="s">
        <v>327</v>
      </c>
      <c r="B17" s="426">
        <f>SUM(B14:B16)</f>
        <v>155.4</v>
      </c>
    </row>
    <row r="19" spans="1:3" x14ac:dyDescent="0.3">
      <c r="A19" s="549" t="s">
        <v>443</v>
      </c>
      <c r="B19" s="549"/>
      <c r="C19" s="549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1  (2)</vt:lpstr>
      <vt:lpstr>Прил 2-1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Наталья Маленкова</cp:lastModifiedBy>
  <cp:lastPrinted>2020-08-21T12:53:12Z</cp:lastPrinted>
  <dcterms:created xsi:type="dcterms:W3CDTF">2010-11-10T14:00:24Z</dcterms:created>
  <dcterms:modified xsi:type="dcterms:W3CDTF">2020-09-26T18:54:33Z</dcterms:modified>
</cp:coreProperties>
</file>