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28" i="1" l="1"/>
  <c r="D10" i="1"/>
  <c r="D28" i="1" s="1"/>
  <c r="E28" i="1" s="1"/>
  <c r="C10" i="1"/>
  <c r="E11" i="1"/>
  <c r="E12" i="1"/>
  <c r="E13" i="1"/>
  <c r="E14" i="1"/>
  <c r="E15" i="1"/>
  <c r="E16" i="1"/>
  <c r="E17" i="1"/>
  <c r="E18" i="1"/>
  <c r="C21" i="1"/>
  <c r="D21" i="1"/>
  <c r="E22" i="1"/>
  <c r="E23" i="1"/>
  <c r="E24" i="1"/>
  <c r="E25" i="1"/>
  <c r="E21" i="1" l="1"/>
  <c r="E10" i="1" l="1"/>
</calcChain>
</file>

<file path=xl/sharedStrings.xml><?xml version="1.0" encoding="utf-8"?>
<sst xmlns="http://schemas.openxmlformats.org/spreadsheetml/2006/main" count="55" uniqueCount="55">
  <si>
    <t>тыс.руб</t>
  </si>
  <si>
    <t>Наименование показателя</t>
  </si>
  <si>
    <t>Код дохода по бюджетной классификации</t>
  </si>
  <si>
    <t>Утвержденные бюджетные назначения решения Совета от          №</t>
  </si>
  <si>
    <t>% исполнения</t>
  </si>
  <si>
    <t>1</t>
  </si>
  <si>
    <t>3</t>
  </si>
  <si>
    <t>4</t>
  </si>
  <si>
    <t>5</t>
  </si>
  <si>
    <t>6</t>
  </si>
  <si>
    <t xml:space="preserve">Налог на доходы физических лиц 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</si>
  <si>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</si>
  <si>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</si>
  <si>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</si>
  <si>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</si>
  <si>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</si>
  <si>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компенсации затрат бюджетов сельских поселений</t>
  </si>
  <si>
    <t>прочие неналоговые доходы бюджетов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</si>
  <si>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</si>
  <si>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</si>
  <si>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</si>
  <si>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</si>
  <si>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</si>
  <si>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Приложение №1</t>
  </si>
  <si>
    <t>сельского поселения Северского района</t>
  </si>
  <si>
    <t>Начальник финансового отдела</t>
  </si>
  <si>
    <t>И.В.Бакалова</t>
  </si>
  <si>
    <t>прочие поступления от денежных взысканий(штрафов) и иных сумм в возме</t>
  </si>
  <si>
    <t>возврат прочих остатков субсидий, субвенций и иных межбюджетных трансфертов, имеющих целевое назначение прошлых лет</t>
  </si>
  <si>
    <t>Объем поступлений доходов в местный бюджет по кодам видов (подвидов) доходов за  2019 год</t>
  </si>
  <si>
    <t>Исполнено за 2019г.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</si>
  <si>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</si>
  <si>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к решению Совета Новодмитриевского</t>
  </si>
  <si>
    <t>Налоговые и неналоговые доходы</t>
  </si>
  <si>
    <t>1 00 00000 00 0000 000</t>
  </si>
  <si>
    <t xml:space="preserve"> 1 01 02000 01 0000 110</t>
  </si>
  <si>
    <t xml:space="preserve"> 1 05 03010 01 0000 110</t>
  </si>
  <si>
    <t xml:space="preserve"> 1 06 06033 10 1000 110</t>
  </si>
  <si>
    <t xml:space="preserve"> 1 06 01030 10 1000 110</t>
  </si>
  <si>
    <t xml:space="preserve"> 1 06 06043 10 1000 110</t>
  </si>
  <si>
    <t xml:space="preserve"> 1 11 05035 10 0000 120</t>
  </si>
  <si>
    <t xml:space="preserve"> 1 13 02995 10 0000 130</t>
  </si>
  <si>
    <t xml:space="preserve"> 1 16 510400 2 0000 140</t>
  </si>
  <si>
    <t xml:space="preserve"> 1 16 90050 10 0000 140</t>
  </si>
  <si>
    <t xml:space="preserve"> 2 00 00000 00 0000 000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</si>
  <si>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</si>
  <si>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2 02 15001 10 0000 150</t>
  </si>
  <si>
    <t xml:space="preserve"> 2 02 29999 10 0000 150</t>
  </si>
  <si>
    <t xml:space="preserve"> 2 02 30024 10 0000 150</t>
  </si>
  <si>
    <t xml:space="preserve"> 2 02 35118 10 0000 150</t>
  </si>
  <si>
    <t xml:space="preserve"> 2 19 60010 10 0000 150</t>
  </si>
  <si>
    <t xml:space="preserve"> 2 19 35118 10 0000 150</t>
  </si>
  <si>
    <t>Всего доходов</t>
  </si>
  <si>
    <t xml:space="preserve"> 1 03 02230 01 0000 110                            1 03 02240 01 0000 110                     1 03  02250 01 0000 110</t>
  </si>
  <si>
    <t>от    23.07.2020г.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</si>
</sst>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&quot;&quot;###,##0.00"/>
  </numFmts>
  <fonts count="6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right" wrapText="1"/>
    </xf>
    <xf numFmtId="164" fontId="1" fillId="0" borderId="6" xfId="0" applyNumberFormat="1" applyFont="1" applyBorder="1" applyAlignment="1">
      <alignment horizontal="right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right" wrapText="1"/>
    </xf>
    <xf numFmtId="164" fontId="4" fillId="0" borderId="2" xfId="0" applyNumberFormat="1" applyFont="1" applyBorder="1" applyAlignment="1">
      <alignment horizontal="right" wrapText="1"/>
    </xf>
    <xf numFmtId="164" fontId="4" fillId="0" borderId="9" xfId="0" applyNumberFormat="1" applyFont="1" applyBorder="1" applyAlignment="1">
      <alignment horizontal="right" wrapText="1"/>
    </xf>
    <xf numFmtId="164" fontId="4" fillId="0" borderId="7" xfId="0" applyNumberFormat="1" applyFont="1" applyBorder="1" applyAlignment="1">
      <alignment horizontal="right" wrapText="1"/>
    </xf>
    <xf numFmtId="49" fontId="4" fillId="0" borderId="7" xfId="0" applyNumberFormat="1" applyFont="1" applyBorder="1" applyAlignment="1">
      <alignment wrapText="1"/>
    </xf>
    <xf numFmtId="49" fontId="4" fillId="0" borderId="2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wrapText="1"/>
    </xf>
    <xf numFmtId="0" fontId="5" fillId="0" borderId="0" xfId="0" applyFont="1"/>
    <xf numFmtId="164" fontId="4" fillId="0" borderId="8" xfId="0" applyNumberFormat="1" applyFont="1" applyBorder="1" applyAlignment="1">
      <alignment horizontal="right" wrapText="1"/>
    </xf>
    <xf numFmtId="164" fontId="4" fillId="0" borderId="2" xfId="0" applyNumberFormat="1" applyFont="1" applyBorder="1" applyAlignment="1">
      <alignment horizontal="right" vertical="center" wrapText="1"/>
    </xf>
    <xf numFmtId="164" fontId="4" fillId="0" borderId="9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center" wrapText="1"/>
    </xf>
    <xf numFmtId="165" fontId="1" fillId="0" borderId="2" xfId="0" applyNumberFormat="1" applyFont="1" applyBorder="1" applyAlignment="1">
      <alignment horizontal="right" wrapText="1"/>
    </xf>
    <xf numFmtId="165" fontId="1" fillId="0" borderId="9" xfId="0" applyNumberFormat="1" applyFont="1" applyBorder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49" fontId="4" fillId="0" borderId="12" xfId="0" applyNumberFormat="1" applyFont="1" applyBorder="1" applyAlignment="1">
      <alignment wrapText="1"/>
    </xf>
    <xf numFmtId="0" fontId="4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5" fillId="2" borderId="1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abSelected="1" topLeftCell="A19" workbookViewId="0">
      <selection activeCell="A27" sqref="A27"/>
    </sheetView>
  </sheetViews>
  <sheetFormatPr defaultRowHeight="15" x14ac:dyDescent="0.25"/>
  <cols>
    <col min="1" max="1" width="40.42578125" customWidth="1"/>
    <col min="2" max="2" width="27.28515625" customWidth="1"/>
    <col min="3" max="3" width="10" customWidth="1"/>
    <col min="4" max="4" width="13.42578125" customWidth="1"/>
    <col min="5" max="5" width="11.42578125" customWidth="1"/>
  </cols>
  <sheetData>
    <row r="1" spans="1:5" x14ac:dyDescent="0.25">
      <c r="C1" t="s">
        <v>23</v>
      </c>
    </row>
    <row r="2" spans="1:5" x14ac:dyDescent="0.25">
      <c r="C2" t="s">
        <v>32</v>
      </c>
    </row>
    <row r="3" spans="1:5" x14ac:dyDescent="0.25">
      <c r="C3" t="s">
        <v>24</v>
      </c>
    </row>
    <row r="4" spans="1:5" x14ac:dyDescent="0.25">
      <c r="C4" t="s">
        <v>54</v>
      </c>
    </row>
    <row r="6" spans="1:5" ht="31.5" customHeight="1" x14ac:dyDescent="0.25">
      <c r="A6" s="29" t="s">
        <v>29</v>
      </c>
      <c r="B6" s="29"/>
      <c r="C6" s="29"/>
      <c r="D6" s="29"/>
      <c r="E6" s="29"/>
    </row>
    <row r="7" spans="1:5" x14ac:dyDescent="0.25">
      <c r="A7" s="1"/>
      <c r="B7" s="1"/>
      <c r="C7" s="1"/>
      <c r="D7" s="2" t="s">
        <v>0</v>
      </c>
      <c r="E7" s="1"/>
    </row>
    <row r="8" spans="1:5" ht="102" x14ac:dyDescent="0.25">
      <c r="A8" s="3" t="s">
        <v>1</v>
      </c>
      <c r="B8" s="3" t="s">
        <v>2</v>
      </c>
      <c r="C8" s="3" t="s">
        <v>3</v>
      </c>
      <c r="D8" s="3" t="s">
        <v>30</v>
      </c>
      <c r="E8" s="3" t="s">
        <v>4</v>
      </c>
    </row>
    <row r="9" spans="1:5" ht="16.5" thickBot="1" x14ac:dyDescent="0.3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25.5" customHeight="1" thickBot="1" x14ac:dyDescent="0.3">
      <c r="A10" s="5" t="s">
        <v>33</v>
      </c>
      <c r="B10" s="6" t="s">
        <v>34</v>
      </c>
      <c r="C10" s="7">
        <f>C11+C12+C13+C14+C15+C16+C17+C18+C19+C20</f>
        <v>12042.7</v>
      </c>
      <c r="D10" s="7">
        <f>D11+D12+D13+D14+D15+D16+D17+D18+D19+D20</f>
        <v>14374.599999999997</v>
      </c>
      <c r="E10" s="8">
        <f t="shared" ref="E10:E18" si="0">D10/C10*100</f>
        <v>119.3635978642663</v>
      </c>
    </row>
    <row r="11" spans="1:5" ht="21" customHeight="1" x14ac:dyDescent="0.25">
      <c r="A11" s="9" t="s">
        <v>10</v>
      </c>
      <c r="B11" s="16" t="s">
        <v>35</v>
      </c>
      <c r="C11" s="15">
        <v>2063</v>
      </c>
      <c r="D11" s="15">
        <v>2544.6999999999998</v>
      </c>
      <c r="E11" s="20">
        <f t="shared" si="0"/>
        <v>123.34949103247696</v>
      </c>
    </row>
    <row r="12" spans="1:5" ht="156.75" customHeight="1" x14ac:dyDescent="0.25">
      <c r="A12" s="10" t="s">
        <v>45</v>
      </c>
      <c r="B12" s="23" t="s">
        <v>53</v>
      </c>
      <c r="C12" s="21">
        <v>2532.6999999999998</v>
      </c>
      <c r="D12" s="21">
        <v>3387.7</v>
      </c>
      <c r="E12" s="22">
        <f t="shared" si="0"/>
        <v>133.75843960990247</v>
      </c>
    </row>
    <row r="13" spans="1:5" ht="24" customHeight="1" x14ac:dyDescent="0.25">
      <c r="A13" s="10" t="s">
        <v>11</v>
      </c>
      <c r="B13" s="17" t="s">
        <v>36</v>
      </c>
      <c r="C13" s="13">
        <v>260</v>
      </c>
      <c r="D13" s="13">
        <v>267.7</v>
      </c>
      <c r="E13" s="14">
        <f t="shared" si="0"/>
        <v>102.96153846153845</v>
      </c>
    </row>
    <row r="14" spans="1:5" ht="78.75" x14ac:dyDescent="0.25">
      <c r="A14" s="10" t="s">
        <v>12</v>
      </c>
      <c r="B14" s="24" t="s">
        <v>38</v>
      </c>
      <c r="C14" s="21">
        <v>2218.5</v>
      </c>
      <c r="D14" s="21">
        <v>2614.8000000000002</v>
      </c>
      <c r="E14" s="25">
        <f t="shared" si="0"/>
        <v>117.86342123056119</v>
      </c>
    </row>
    <row r="15" spans="1:5" ht="63" x14ac:dyDescent="0.25">
      <c r="A15" s="10" t="s">
        <v>13</v>
      </c>
      <c r="B15" s="24" t="s">
        <v>37</v>
      </c>
      <c r="C15" s="21">
        <v>800</v>
      </c>
      <c r="D15" s="21">
        <v>815.8</v>
      </c>
      <c r="E15" s="22">
        <f t="shared" si="0"/>
        <v>101.97499999999999</v>
      </c>
    </row>
    <row r="16" spans="1:5" ht="63" x14ac:dyDescent="0.25">
      <c r="A16" s="10" t="s">
        <v>14</v>
      </c>
      <c r="B16" s="24" t="s">
        <v>39</v>
      </c>
      <c r="C16" s="21">
        <v>3900</v>
      </c>
      <c r="D16" s="21">
        <v>4229.5</v>
      </c>
      <c r="E16" s="22">
        <f t="shared" si="0"/>
        <v>108.44871794871796</v>
      </c>
    </row>
    <row r="17" spans="1:5" ht="126" x14ac:dyDescent="0.25">
      <c r="A17" s="10" t="s">
        <v>15</v>
      </c>
      <c r="B17" s="24" t="s">
        <v>40</v>
      </c>
      <c r="C17" s="21">
        <v>60</v>
      </c>
      <c r="D17" s="21">
        <v>142.5</v>
      </c>
      <c r="E17" s="22">
        <f t="shared" si="0"/>
        <v>237.5</v>
      </c>
    </row>
    <row r="18" spans="1:5" ht="31.5" x14ac:dyDescent="0.25">
      <c r="A18" s="10" t="s">
        <v>16</v>
      </c>
      <c r="B18" s="24" t="s">
        <v>41</v>
      </c>
      <c r="C18" s="21">
        <v>208.5</v>
      </c>
      <c r="D18" s="21">
        <v>367.3</v>
      </c>
      <c r="E18" s="22">
        <f t="shared" si="0"/>
        <v>176.1630695443645</v>
      </c>
    </row>
    <row r="19" spans="1:5" ht="47.25" x14ac:dyDescent="0.25">
      <c r="A19" s="10" t="s">
        <v>27</v>
      </c>
      <c r="B19" s="24" t="s">
        <v>42</v>
      </c>
      <c r="C19" s="21">
        <v>0</v>
      </c>
      <c r="D19" s="21">
        <v>0.3</v>
      </c>
      <c r="E19" s="22">
        <v>0</v>
      </c>
    </row>
    <row r="20" spans="1:5" ht="31.5" x14ac:dyDescent="0.25">
      <c r="A20" s="10" t="s">
        <v>17</v>
      </c>
      <c r="B20" s="17" t="s">
        <v>43</v>
      </c>
      <c r="C20" s="13">
        <v>0</v>
      </c>
      <c r="D20" s="13">
        <v>4.3</v>
      </c>
      <c r="E20" s="14">
        <v>0</v>
      </c>
    </row>
    <row r="21" spans="1:5" ht="15.75" x14ac:dyDescent="0.25">
      <c r="A21" s="11" t="s">
        <v>18</v>
      </c>
      <c r="B21" s="18" t="s">
        <v>44</v>
      </c>
      <c r="C21" s="12">
        <f>C22+C24+C25+C23+C26</f>
        <v>8231.8000000000011</v>
      </c>
      <c r="D21" s="12">
        <f>D22+D24+D25+D23+D26+D27</f>
        <v>8226.9000000000015</v>
      </c>
      <c r="E21" s="12">
        <f t="shared" ref="E21" si="1">E22+E24+E25+E23+E26</f>
        <v>399.54894000902118</v>
      </c>
    </row>
    <row r="22" spans="1:5" ht="47.25" x14ac:dyDescent="0.25">
      <c r="A22" s="10" t="s">
        <v>19</v>
      </c>
      <c r="B22" s="17" t="s">
        <v>46</v>
      </c>
      <c r="C22" s="13">
        <v>8024.8</v>
      </c>
      <c r="D22" s="13">
        <v>8024.8</v>
      </c>
      <c r="E22" s="14">
        <f>D22/C22*100</f>
        <v>100</v>
      </c>
    </row>
    <row r="23" spans="1:5" ht="31.5" x14ac:dyDescent="0.25">
      <c r="A23" s="10" t="s">
        <v>20</v>
      </c>
      <c r="B23" s="17" t="s">
        <v>47</v>
      </c>
      <c r="C23" s="13">
        <v>150</v>
      </c>
      <c r="D23" s="13">
        <v>150</v>
      </c>
      <c r="E23" s="14">
        <f>D23/C23*100</f>
        <v>100</v>
      </c>
    </row>
    <row r="24" spans="1:5" ht="63" x14ac:dyDescent="0.25">
      <c r="A24" s="10" t="s">
        <v>21</v>
      </c>
      <c r="B24" s="17" t="s">
        <v>48</v>
      </c>
      <c r="C24" s="13">
        <v>3.8</v>
      </c>
      <c r="D24" s="13">
        <v>3.8</v>
      </c>
      <c r="E24" s="14">
        <f>D24/C24*100</f>
        <v>100</v>
      </c>
    </row>
    <row r="25" spans="1:5" ht="78.75" x14ac:dyDescent="0.25">
      <c r="A25" s="10" t="s">
        <v>22</v>
      </c>
      <c r="B25" s="17" t="s">
        <v>49</v>
      </c>
      <c r="C25" s="13">
        <v>221.7</v>
      </c>
      <c r="D25" s="13">
        <v>220.7</v>
      </c>
      <c r="E25" s="14">
        <f>D25/C25*100</f>
        <v>99.548940009021209</v>
      </c>
    </row>
    <row r="26" spans="1:5" ht="63" x14ac:dyDescent="0.25">
      <c r="A26" s="31" t="s">
        <v>28</v>
      </c>
      <c r="B26" s="17" t="s">
        <v>50</v>
      </c>
      <c r="C26" s="13">
        <v>-168.5</v>
      </c>
      <c r="D26" s="13">
        <v>-168.4</v>
      </c>
      <c r="E26" s="14"/>
    </row>
    <row r="27" spans="1:5" ht="78.75" x14ac:dyDescent="0.25">
      <c r="A27" s="33" t="s">
        <v>31</v>
      </c>
      <c r="B27" s="30" t="s">
        <v>51</v>
      </c>
      <c r="C27" s="13"/>
      <c r="D27" s="13">
        <v>-4</v>
      </c>
      <c r="E27" s="14"/>
    </row>
    <row r="28" spans="1:5" ht="15.75" x14ac:dyDescent="0.25">
      <c r="A28" s="32" t="s">
        <v>52</v>
      </c>
      <c r="B28" s="26"/>
      <c r="C28" s="27">
        <f>C21+C10</f>
        <v>20274.5</v>
      </c>
      <c r="D28" s="27">
        <f>D21+D10</f>
        <v>22601.5</v>
      </c>
      <c r="E28" s="28">
        <f>D28/C28*100</f>
        <v>111.47747170090507</v>
      </c>
    </row>
    <row r="30" spans="1:5" ht="15.75" x14ac:dyDescent="0.25">
      <c r="A30" s="19" t="s">
        <v>25</v>
      </c>
      <c r="B30" s="19"/>
      <c r="C30" s="19" t="s">
        <v>26</v>
      </c>
      <c r="D30" s="19"/>
    </row>
    <row r="31" spans="1:5" ht="15.75" x14ac:dyDescent="0.25">
      <c r="A31" s="19"/>
      <c r="B31" s="19"/>
      <c r="C31" s="19"/>
      <c r="D31" s="19"/>
    </row>
    <row r="32" spans="1:5" ht="15.75" x14ac:dyDescent="0.25">
      <c r="A32" s="19"/>
      <c r="B32" s="19"/>
      <c r="C32" s="19"/>
      <c r="D32" s="19"/>
    </row>
  </sheetData>
  <mergeCells count="1">
    <mergeCell ref="A6:E6"/>
  </mergeCells>
  <pageMargins left="0.51181102362204722" right="0.31496062992125984" top="0.35433070866141736" bottom="0.15748031496062992" header="0.31496062992125984" footer="0.31496062992125984"/>
  <pageSetup paperSize="9" scale="92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2020-07-15T13:31:19Z</dcterms:modified>
</cp:coreProperties>
</file>